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บัญญัติ\"/>
    </mc:Choice>
  </mc:AlternateContent>
  <xr:revisionPtr revIDLastSave="0" documentId="13_ncr:1_{B7C8644D-E7ED-451A-84BD-6B446DA7100B}" xr6:coauthVersionLast="47" xr6:coauthVersionMax="47" xr10:uidLastSave="{00000000-0000-0000-0000-000000000000}"/>
  <bookViews>
    <workbookView xWindow="-108" yWindow="-108" windowWidth="23256" windowHeight="12456" xr2:uid="{5A9FE17F-FA48-4591-9870-A4885AC05ED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92" i="1" l="1"/>
  <c r="M491" i="1" s="1"/>
  <c r="M490" i="1" s="1"/>
  <c r="M62" i="1"/>
  <c r="M421" i="1"/>
  <c r="M420" i="1" s="1"/>
  <c r="M426" i="1"/>
  <c r="M425" i="1" s="1"/>
  <c r="M240" i="1"/>
  <c r="M131" i="1"/>
  <c r="M129" i="1" s="1"/>
  <c r="M128" i="1" s="1"/>
  <c r="M173" i="1"/>
  <c r="M160" i="1"/>
  <c r="D316" i="2"/>
  <c r="D321" i="2" s="1"/>
  <c r="D322" i="2" s="1"/>
  <c r="D305" i="2"/>
  <c r="D303" i="2"/>
  <c r="D309" i="2" s="1"/>
  <c r="D300" i="2"/>
  <c r="D302" i="2" s="1"/>
  <c r="D310" i="2" s="1"/>
  <c r="D289" i="2"/>
  <c r="D287" i="2"/>
  <c r="D293" i="2" s="1"/>
  <c r="D280" i="2"/>
  <c r="D285" i="2" s="1"/>
  <c r="D294" i="2" s="1"/>
  <c r="D270" i="2"/>
  <c r="D273" i="2" s="1"/>
  <c r="D274" i="2" s="1"/>
  <c r="D261" i="2"/>
  <c r="D263" i="2" s="1"/>
  <c r="D257" i="2"/>
  <c r="D251" i="2"/>
  <c r="D249" i="2"/>
  <c r="D246" i="2"/>
  <c r="D248" i="2" s="1"/>
  <c r="D237" i="2"/>
  <c r="D239" i="2" s="1"/>
  <c r="D225" i="2"/>
  <c r="D231" i="2"/>
  <c r="D214" i="2"/>
  <c r="D218" i="2" s="1"/>
  <c r="D211" i="2"/>
  <c r="D213" i="2" s="1"/>
  <c r="D202" i="2"/>
  <c r="D204" i="2" s="1"/>
  <c r="M319" i="1"/>
  <c r="D198" i="2"/>
  <c r="D195" i="2"/>
  <c r="D189" i="2"/>
  <c r="D191" i="2"/>
  <c r="D175" i="2"/>
  <c r="D170" i="2"/>
  <c r="D174" i="2" s="1"/>
  <c r="D159" i="2"/>
  <c r="D163" i="2" s="1"/>
  <c r="D156" i="2"/>
  <c r="D158" i="2" s="1"/>
  <c r="D142" i="2"/>
  <c r="D144" i="2" s="1"/>
  <c r="D134" i="2"/>
  <c r="D128" i="2"/>
  <c r="D146" i="2"/>
  <c r="D149" i="2" s="1"/>
  <c r="D118" i="2"/>
  <c r="D121" i="2" s="1"/>
  <c r="D114" i="2"/>
  <c r="D107" i="2"/>
  <c r="D101" i="2"/>
  <c r="D98" i="2"/>
  <c r="D100" i="2" s="1"/>
  <c r="M80" i="1"/>
  <c r="D89" i="2"/>
  <c r="D91" i="2" s="1"/>
  <c r="D80" i="2"/>
  <c r="D87" i="2" s="1"/>
  <c r="D73" i="2"/>
  <c r="D65" i="2"/>
  <c r="D50" i="2"/>
  <c r="D41" i="2"/>
  <c r="D33" i="2"/>
  <c r="D27" i="2"/>
  <c r="D15" i="2"/>
  <c r="D8" i="2"/>
  <c r="M316" i="1"/>
  <c r="M309" i="1"/>
  <c r="M383" i="1"/>
  <c r="M366" i="1"/>
  <c r="M365" i="1" s="1"/>
  <c r="M376" i="1"/>
  <c r="M394" i="1"/>
  <c r="M411" i="1"/>
  <c r="M414" i="1"/>
  <c r="M419" i="1" l="1"/>
  <c r="M315" i="1"/>
  <c r="D259" i="2"/>
  <c r="D264" i="2" s="1"/>
  <c r="D235" i="2"/>
  <c r="D240" i="2" s="1"/>
  <c r="D200" i="2"/>
  <c r="D164" i="2"/>
  <c r="D40" i="2"/>
  <c r="D219" i="2"/>
  <c r="D193" i="2"/>
  <c r="D205" i="2" s="1"/>
  <c r="D140" i="2"/>
  <c r="D150" i="2" s="1"/>
  <c r="D116" i="2"/>
  <c r="D122" i="2" s="1"/>
  <c r="D79" i="2"/>
  <c r="D21" i="2"/>
  <c r="M375" i="1"/>
  <c r="M410" i="1"/>
  <c r="M409" i="1" s="1"/>
  <c r="M445" i="1"/>
  <c r="M442" i="1"/>
  <c r="M479" i="1"/>
  <c r="M478" i="1" s="1"/>
  <c r="M470" i="1"/>
  <c r="M469" i="1" s="1"/>
  <c r="M464" i="1"/>
  <c r="M463" i="1" s="1"/>
  <c r="M462" i="1" s="1"/>
  <c r="M458" i="1"/>
  <c r="M457" i="1" s="1"/>
  <c r="M438" i="1"/>
  <c r="M437" i="1" s="1"/>
  <c r="M102" i="1"/>
  <c r="M182" i="1"/>
  <c r="M152" i="1"/>
  <c r="M146" i="1"/>
  <c r="M145" i="1" s="1"/>
  <c r="M359" i="1"/>
  <c r="M358" i="1" s="1"/>
  <c r="M351" i="1"/>
  <c r="M342" i="1"/>
  <c r="M334" i="1"/>
  <c r="M333" i="1" s="1"/>
  <c r="M330" i="1"/>
  <c r="M329" i="1" s="1"/>
  <c r="M323" i="1"/>
  <c r="M322" i="1" s="1"/>
  <c r="M312" i="1"/>
  <c r="M293" i="1"/>
  <c r="M285" i="1"/>
  <c r="M284" i="1" s="1"/>
  <c r="M277" i="1"/>
  <c r="M276" i="1" s="1"/>
  <c r="M273" i="1"/>
  <c r="M272" i="1" s="1"/>
  <c r="M251" i="1"/>
  <c r="M267" i="1"/>
  <c r="M266" i="1" s="1"/>
  <c r="M263" i="1"/>
  <c r="M262" i="1" s="1"/>
  <c r="M235" i="1"/>
  <c r="M234" i="1" s="1"/>
  <c r="M220" i="1"/>
  <c r="M209" i="1"/>
  <c r="M205" i="1"/>
  <c r="M204" i="1" s="1"/>
  <c r="M543" i="1"/>
  <c r="M542" i="1" s="1"/>
  <c r="M541" i="1" s="1"/>
  <c r="M535" i="1"/>
  <c r="M531" i="1"/>
  <c r="M527" i="1"/>
  <c r="M526" i="1" s="1"/>
  <c r="M141" i="1"/>
  <c r="M140" i="1" s="1"/>
  <c r="M197" i="1"/>
  <c r="M191" i="1"/>
  <c r="M187" i="1"/>
  <c r="M186" i="1" s="1"/>
  <c r="M117" i="1"/>
  <c r="M50" i="1"/>
  <c r="M40" i="1"/>
  <c r="M13" i="1"/>
  <c r="M12" i="1" s="1"/>
  <c r="M11" i="1" s="1"/>
  <c r="M151" i="1" l="1"/>
  <c r="M144" i="1" s="1"/>
  <c r="M341" i="1"/>
  <c r="M340" i="1" s="1"/>
  <c r="M61" i="1"/>
  <c r="M292" i="1"/>
  <c r="M283" i="1" s="1"/>
  <c r="D92" i="2"/>
  <c r="M364" i="1"/>
  <c r="M441" i="1"/>
  <c r="M436" i="1" s="1"/>
  <c r="M468" i="1"/>
  <c r="M328" i="1"/>
  <c r="M208" i="1"/>
  <c r="M203" i="1" s="1"/>
  <c r="M530" i="1"/>
  <c r="M525" i="1" s="1"/>
  <c r="M239" i="1"/>
  <c r="M238" i="1" s="1"/>
  <c r="M271" i="1"/>
  <c r="M190" i="1"/>
  <c r="M185" i="1" s="1"/>
  <c r="M39" i="1"/>
  <c r="M38" i="1" l="1"/>
  <c r="G7" i="1" s="1"/>
</calcChain>
</file>

<file path=xl/sharedStrings.xml><?xml version="1.0" encoding="utf-8"?>
<sst xmlns="http://schemas.openxmlformats.org/spreadsheetml/2006/main" count="1565" uniqueCount="420">
  <si>
    <t>รายงานรายละเอียดประมาณการรายจ่ายงบประมาณรายจ่ายทั่วไป</t>
  </si>
  <si>
    <t>องค์การบริหารส่วนตำบลป่าสังข์</t>
  </si>
  <si>
    <t>อำเภอจตุรพักตรพิมาน   จังหวัดร้อยเอ็ด</t>
  </si>
  <si>
    <t>แผนงานงบกลาง</t>
  </si>
  <si>
    <t>งบกลาง</t>
  </si>
  <si>
    <t>รวม</t>
  </si>
  <si>
    <t>บาท</t>
  </si>
  <si>
    <t>เงินสมทบกองทุนประกันสังคม</t>
  </si>
  <si>
    <t>จำนวน</t>
  </si>
  <si>
    <t>เงินสมทบกองทุนเงินทดแทน</t>
  </si>
  <si>
    <t>เบี้ยยังชีพผู้สูงอายุ</t>
  </si>
  <si>
    <t>เบี้ยยังชีพความพิการ</t>
  </si>
  <si>
    <t>เบี้ยยังชีพผู้ป่วยเอดส์</t>
  </si>
  <si>
    <t>เงินสำรองจ่าย</t>
  </si>
  <si>
    <t>รายจ่ายตามข้อผูกพัน</t>
  </si>
  <si>
    <t>เงินบำเหน็จบำนาญพนักงานครู</t>
  </si>
  <si>
    <t>เงินสมทบกองทุนบำเหน็จบำนาญข้าราชการส่วนท้องถิ่น (ก.บ.ท.)</t>
  </si>
  <si>
    <t>สมทบกองทุนสวัสดิการชุมชนตำบลป่าสังข์</t>
  </si>
  <si>
    <t>สมทบกองทุนหลักประกันสุขภาพระดับท้องถิ่น</t>
  </si>
  <si>
    <t>แผนงานบริหารงานทั่วไป</t>
  </si>
  <si>
    <t>งานบริหารทั่วไป</t>
  </si>
  <si>
    <t>งบบุคลากร</t>
  </si>
  <si>
    <t>เงินเดือน (ฝ่ายการเมือง)</t>
  </si>
  <si>
    <t>ค่าตอบแทนรายเดือนนายก/รองนายกองค์กรปกครองส่วนท้องถิ่น</t>
  </si>
  <si>
    <t>ค่าตอบแทนประจำตำแหน่งนายก/รองนายก</t>
  </si>
  <si>
    <t>ค่าตอบแทนพิเศษนายก/รองนายก</t>
  </si>
  <si>
    <t>ค่าตอบแทนรายเดือนเลขานุการ/ที่ปรึกษานายกเทศมนตรี นายกองค์การบริหารส่วนตำบล</t>
  </si>
  <si>
    <t>เงินเดือน (ฝ่ายประจำ)</t>
  </si>
  <si>
    <t>เงินเดือนข้าราชการ หรือพนักงานส่วนท้องถิ่น</t>
  </si>
  <si>
    <t>เงินเพิ่มต่าง ๆ ของข้าราชการ หรือพนักงานส่วนท้องถิ่น</t>
  </si>
  <si>
    <t>เพื่อจ่ายเป็นเงินค่าตอบแทนรายเดือนสำหรับนักบริหารงานท้องถิ่น และเงินเพิ่มสำหรับตำแหน่งที่มีเหตุพิเศษ ตำแหน่งนิติกร(พ.ต.ก) </t>
  </si>
  <si>
    <t>เงินประจำตำแหน่ง</t>
  </si>
  <si>
    <t>ตำแหน่งนักบริหารงาน อบต.(ปลัดอบต.,รองปลัดอบต.) ตำแหน่งนักบริหารงานทั่วไป (หัวหน้าสำนักปลัด,หัวหน้าฝ่ายบริหารงานทั่วไป)   </t>
  </si>
  <si>
    <t>ค่าตอบแทนพนักงานจ้าง</t>
  </si>
  <si>
    <t>เงินเพิ่มต่าง ๆ ของพนักงานจ้าง</t>
  </si>
  <si>
    <t>งบดำเนินงาน</t>
  </si>
  <si>
    <t>ค่าตอบแทน</t>
  </si>
  <si>
    <t>ค่าตอบแทนผู้ปฏิบัติราชการอันเป็นประโยชน์แก่องค์กรปกครองส่วนท้องถิ่น</t>
  </si>
  <si>
    <t>ค่าตอบแทนคณะกรรมการสอบข้อเท็จจริงความรับผิดทางละเมิด</t>
  </si>
  <si>
    <t>ค่าตอบแทนคณะกรรมการสอบสวนทางวินัย</t>
  </si>
  <si>
    <t>เงินประโยชน์ตอบแทนอื่นเป็นกรณีพิเศษ</t>
  </si>
  <si>
    <t>ค่าตอบแทนการปฏิบัติงานนอกเวลาราชการ</t>
  </si>
  <si>
    <t>ค่าเช่าบ้าน</t>
  </si>
  <si>
    <t>เงินช่วยเหลือการศึกษาบุตร</t>
  </si>
  <si>
    <t>เงินช่วยเหลือการศึกษาบุตรข้าราชการ/พนักงาน/ลูกจ้างประจำ</t>
  </si>
  <si>
    <t>ค่าใช้สอย</t>
  </si>
  <si>
    <t>รายจ่ายเพื่อให้ได้มาซึ่งบริการ</t>
  </si>
  <si>
    <t>ค่าจ้างเหมาบริการ</t>
  </si>
  <si>
    <t>รายจ่ายเกี่ยวกับการรับรองและพิธีการ</t>
  </si>
  <si>
    <t>ค่ารับรอง</t>
  </si>
  <si>
    <t>ค่ารับรอง  ตั้งไว้ 5,000 บาท  เพื่อจ่ายเป็นค่าใช้จ่ายเกี่ยวกับการเลี้ยงรับรองบุคคลหรือคณะบุคคลที่ไปนิเทศงาน ตรวจงาน หรือเยี่ยมชม หรือทัศนศึกษาดูงาน และรายจ่ายอื่นที่เกี่ยวข้อง
ค่าเลี้ยงรับรอง ตั้งไว้ 15,000 บาท  เพื่อจ่ายเป็นค่าประกอบเลี้ยงการประชุมสภาองค์การบริหาร  หรือประชุมคณะกรรมการ 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</si>
  <si>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</si>
  <si>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1. ค่าเใช้จ่ายในการดินทางไปราชการ</t>
  </si>
  <si>
    <t>2.ค่าลงทะเบียนในการฝึกอบรม</t>
  </si>
  <si>
    <t>3.โครงการฝึกอบรมสัมมนาเสริมสร้างคุณธรรมจริยธรรมสำหรับคณะผู้บริหาร สมาชิกสภาฯ พนักงานส่วนตำบล</t>
  </si>
  <si>
    <t>6.โครงการเฉลิมพระเกียรติเนื่องในวันสำคัญของชาติ</t>
  </si>
  <si>
    <t>ค่าวัสดุ</t>
  </si>
  <si>
    <t>วัสดุสำนักงาน</t>
  </si>
  <si>
    <t>วัสดุไฟฟ้าและวิทยุ</t>
  </si>
  <si>
    <t>วัสดุงานบ้านงานครัว</t>
  </si>
  <si>
    <t>วัสดุยานพาหนะและขนส่ง</t>
  </si>
  <si>
    <t>วัสดุเชื้อเพลิงและหล่อลื่น</t>
  </si>
  <si>
    <t>วัสดุโฆษณาและเผยแพร่</t>
  </si>
  <si>
    <t>วัสดุคอมพิวเตอร์</t>
  </si>
  <si>
    <t>เพื่อจ่ายเป็นค่าจัดซื้อวัสดุคอมพิวเตอร์  เช่นแผ่นบันทึกข้อมูล  หมึกเครื่องพิมพ์  เมาส์  เมมโมรี่ชิป  โปรแกรมคอมพิวเตอร์ต่างๆ  และวัสดุอื่นๆที่เกี่ยวข้องกับคอมพิวเตอร์ ฯลฯ </t>
  </si>
  <si>
    <t>ค่าสาธารณูปโภค</t>
  </si>
  <si>
    <t>ค่าไฟฟ้า</t>
  </si>
  <si>
    <t>ค่าน้ำประปา ค่าน้ำบาดาล</t>
  </si>
  <si>
    <t>ค่าบริการโทรศัพท์</t>
  </si>
  <si>
    <t>ค่าบริการสื่อสารและโทรคมนาคม</t>
  </si>
  <si>
    <t>ค่าเช่าพื้นที่เว็บไซต์ และค่าธรรมเนียมที่เกี่ยวข้อง</t>
  </si>
  <si>
    <t>งบลงทุน</t>
  </si>
  <si>
    <t>ค่าครุภัณฑ์</t>
  </si>
  <si>
    <t>ครุภัณฑ์คอมพิวเตอร์หรืออิเล็กทรอนิกส์</t>
  </si>
  <si>
    <t>เครื่องคอมพิวเตอร์โน๊ตบุ๊กสำหรับประมวลผล</t>
  </si>
  <si>
    <t>เครื่องพิมพ์แบบฉีดหมึกพร้อมติดตั้งถังหมึกพิมพ์ (Ink Tank Printer)</t>
  </si>
  <si>
    <t>เครื่องพิมพ์เลเซอร์ หรือ LED ขาวดำ</t>
  </si>
  <si>
    <t>งบเงินอุดหนุน</t>
  </si>
  <si>
    <t>เงินอุดหนุน</t>
  </si>
  <si>
    <t>เงินอุดหนุนส่วนราชการ</t>
  </si>
  <si>
    <t>งานบริหารงานคลัง</t>
  </si>
  <si>
    <t>เพื่อจ่ายเป็นเงินเดือนพนักงานส่วนตำบล  จำนวน  6  อัตรา
ตำแหน่งผู้อำนวยการกองคลัง  ตำแหน่งนักวิชาการเงินและบัญชี  ตำแหน่งนักวิชาการคลัง  ตำแหน่งนักวิชาการพัสดุ  ตำแหน่งนักวิชาการจัดเก็บรายได้  ตำแหน่งเจ้าพนักงานธุรการ  </t>
  </si>
  <si>
    <t xml:space="preserve">เพื่อจ่ายเป็นเงินประจำตำแหน่งผู้อำนวยการกองคลัง
</t>
  </si>
  <si>
    <t>ค่าตอบแทนบุคคลหรือคณะกรรมการที่ได้รับแต่งตั้งตามกฎหมายว่าด้วยการจัดซื้อจัดจ้างและการบริหารพัสดุภาครัฐ</t>
  </si>
  <si>
    <t>เพื่อจ่ายเป็นค่าเช่าบ้าน/เช่าซื้อ/กู้ยืมเงินเพื่อซื้อบ้าน ของพนักงานส่วนตำบลกองคลัง</t>
  </si>
  <si>
    <t>เพื่อจ่ายเป็นเงินช่วยเหลือการศึกษาบุตรให้แก่พนักงานส่วนตำบล</t>
  </si>
  <si>
    <t>ค่าจ้างเหมาบริการบุคคลภายนอก</t>
  </si>
  <si>
    <t>เพื่อจ่ายเป็นค่ารับรองในการต้อนรับบุคคลที่มานิเทศ ตรวจงาน หรือเยี่ยมชมหรือทัศนศึกษาดูงานและเจ้าหน้าที่ที่เกี่ยวข้อง ซึ่งร่วมต้อนรับบุคคลเหรือคณะบุคคล </t>
  </si>
  <si>
    <t>ค่าใช้จ่ายในการเดินทางไปราชการ</t>
  </si>
  <si>
    <t>เพื่อจ่ายเป็นค่าใช้จ่ายในการเดินทางไปราชการในราชอาณาจักร เช่น ค่าเบี้ยเลี้ยงเดินทาง ค่าพาหนะ ค่าเช่าที่พัก </t>
  </si>
  <si>
    <t>ค่าลงทะเบียนในการฝึกอบรม</t>
  </si>
  <si>
    <t>เพื่อจ่ายเป็นค่าลงทะเบียนในการฝึกอบรม</t>
  </si>
  <si>
    <t>ค่าบำรุงรักษาและซ่อมแซม</t>
  </si>
  <si>
    <t>เพื่อจ่ายเป็นค่าซ่อมแซมบำรุงรักษาทรัพย์สิน  เพื่อให้สามารถใช้งานได้ตามปกติฯลฯ </t>
  </si>
  <si>
    <t>เพื่อจ่ายเป็นค่าจัดซื้อสิ่งของสำนักงาน เช่น แบบพิมพ์ต่างๆ ในการจัดเก็บภาษี กระดาษถ่ายเอกสาร  กระดาษปกสี แฟ้ม ดินสอ วัสดุสำนักงาน ฯลฯ</t>
  </si>
  <si>
    <t>เพื่อจ่ายเป็นค่าน้ำมันเชื้อเพลิงหล่อลื่น สำหรับยานพาหนะกองคลัง</t>
  </si>
  <si>
    <t>เพื่อจ่ายเป็นค่าป้ายประกาศประชาสัมพันธ์ โปสเตอร์ พู่กันและสี  ฟิล์ม   รูปสีที่ได้มาจากการล้าง อัด ฯลฯ</t>
  </si>
  <si>
    <t>เพื่อจ่ายเป็นค่าจัดซื้อวัสดุคอมพิวเตอร์ เช่น แผ่นดิสก์เกตท์ แผ่นซีดี โปรแกรมคอมพิวเตอร์ และวัสดุชิ้นส่วนที่เกี่ยวข้องกับคอมพิวเตอร์ ฯลฯ</t>
  </si>
  <si>
    <t>ค่าบริการไปรษณีย์</t>
  </si>
  <si>
    <t>เพื่อจ่ายเป็นค่าไปรษณีย์  ค่าซื้อดวงตราไปรษณีอากร และรายจ่ายอื่นที่เกี่ยวข้อง</t>
  </si>
  <si>
    <t>งานควบคุมภายในและการตรวจสอบภายใน</t>
  </si>
  <si>
    <t>เพื่อจ่ายเป็นเงินเดือน รวมถึงเงินเลื่อนขั้นเงินเดือนประจำปี ให้แก่หน่วยตรวจสอบภายใน จำนวน 1 อัตรา</t>
  </si>
  <si>
    <t>เพื่อจ่ายเป็นค่าใช้จ่ายในการเดินทางไปราชการในราชอาณาจักรเช่น ค่าเบี้ยเลี้ยงเดินทาง ค่าพาหนะ ค่าเช่าที่พัก และค่าใช้จ่ายอื่นๆ</t>
  </si>
  <si>
    <t>เพื่อจ่ายเป็นค่าลงทะเบียนในการฝึกอบรมของพนักงานส่วนตำบล</t>
  </si>
  <si>
    <t>เพื่อจ่ายค่าจัดซื้อวัสดุสำนักงาน เช่น กระดาษ หมึก ดินสอ ปากกา แฟ้ม รวมทั้งวัสดุต่างๆ ฯลฯ</t>
  </si>
  <si>
    <t>เพื่อจ่ายเป็นค่าจัดซื้อวัสดุคอมพิวเตอร์ เช่น แผ่นดิสก์เกตท์ แผ่นซีดี  โปรแกรมคอมพิวเตอร์ และวัสดุชิ้นส่วนที่เกี่ยวข้องกับคอมพิวเตอร์ ฯลฯ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</si>
  <si>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</si>
  <si>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</si>
  <si>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>เพื่อจ่ายเงินเดือนพนักงานตำบลตำแหน่งนักป้องกันและบรรเทาสาธารณภัย และตำแหน่งเจ้าพนักงานป้องกันและบรรเทาสาธารณภัย </t>
  </si>
  <si>
    <t>เพื่อจ่ายเป็นค่าตอบแทนผู้ปฏิบัติราชการอันเป็นประโยชน์แก่องค์กรปกครองส่วนท้องถิ่น เช่น ค่าตอบแทน อปพร. และรายจ่ายอื่นที่เกี่ยวข้อง</t>
  </si>
  <si>
    <t>เพื่อจ่ายเป็นค่าตอบแทนการปฏิบัติงานนอกเวลาราชการให้แก่พนักงานส่วนตำบลและรายจ่ายอื่นที่เกี่ยวข้อง </t>
  </si>
  <si>
    <t>เพื่อจ่ายเป็นค่าเช่าซื่้อ/เช่าบ้านให้กับพนักงานส่วนตำบล</t>
  </si>
  <si>
    <t>เพื่อจ่ายเป็นเงินช่วยเหลือการศึกษาบุตรให้กับพนักงานส่วนตำบลตำแหน่งนักป้องกันและบรรเทาสาธารณภัย</t>
  </si>
  <si>
    <t>เพื่อจ่ายเป็นค่าจ้างเหมาบุคคลภายนอกมาปฏิบัติงาน ค่าจ้างเหมาบริการต่างๆ และรายจ่ายอื่นที่เกี่ยวข้อง</t>
  </si>
  <si>
    <t>เพื่อจ่ายเป็นค่าใช้จ่ายในการเดินทางไปราชการของพนักงานส่วนตำบล เช่น ค่าเบี้ยเลี้ยง ค่าเช่าที่พัก และรายจ่ายอื่นที่เกี่ยวข้อง </t>
  </si>
  <si>
    <t>เพื่อจ่ายเป็นค่าใช้จ่ายในการลงทะเบียนของพนักงานส่วนตำบล สำหรับการประชุม สัมมนาหรือการเข้ารับการอบรมหลักสูตรต่างๆ</t>
  </si>
  <si>
    <t>โครงการป้องกันและแก้ไขปัญหายาเสพติด</t>
  </si>
  <si>
    <t>เพื่อจ่ายเป็นค่าใช้จ่ายตามโครงการป้องกันและแก้ไขปัญหายาเสพติด เช่น ค่าป้าย ค่าวิทยากร ค่าอาหาร ค่าเครื่องดื่ม และรายจ่ายอื่นที่เกี่ยวข้อง</t>
  </si>
  <si>
    <t>เพื่อจ่ายเป็นค่าไฟฟ้าศูนย์ป้องกันและบรรเทาสาธารณภัย อบต.ป่าสังข์ </t>
  </si>
  <si>
    <t>เงินอุดหนุนองค์กรปกครองส่วนท้องถิ่น</t>
  </si>
  <si>
    <t>1.อุดหนุนเทศบาลตำบลเมืองสรวง ตามโครงการสนับสนุนศูนย์ความร่วมมือด้านป้องกันและบรรเทาสาธารณภัย</t>
  </si>
  <si>
    <t>งานป้องกันและบรรเทาสาธารณภัย</t>
  </si>
  <si>
    <t>ค่าจ้างเหมาจัดทำป้ายประชาสัมพันธ์</t>
  </si>
  <si>
    <t>เพื่อจ้างเหมาจัดทำป้ายประชาสัมพันธ์ช่วงเทศกาลปีใหม่  สงกรานต์</t>
  </si>
  <si>
    <t>ค่าจ้างเหมาจัดสถานที่</t>
  </si>
  <si>
    <t>เพื่อจ้างเหมาจัดจัดสถานที่ ช่วงเทศกาลปีใหม่  สงกรานต์</t>
  </si>
  <si>
    <t>โครงการช่วยเหลือประชาชนด้านสาธารณภัย</t>
  </si>
  <si>
    <t>เพื่อช่วยเหลือประชาชนด้านสาธารณภัยในตำบลป่าสังข์</t>
  </si>
  <si>
    <t>เพื่อจัดซื้อน้ำดื่มบริการประชาชนในเทศกาลปีใหม่  สงกรานต์</t>
  </si>
  <si>
    <t>เพื่อจ่ายเป็นค่าจัดซื้อวัสดุอุปกรณ์ อะไหล่ ยางนอก ยางใน เเบตเตอรี่และอื่นๆที่มีลักษณะเป็นวัสดุยานพาหนะและขนส่ง</t>
  </si>
  <si>
    <t>เพื่อจ่ายเป็นค่าจัดซื้อน้ำมันเชื้อเพลิง และน้ำมันหล่อลื่น น้ำกลั่น น้ำมันเบรก และอื่นๆที่มีลักษณะเป้นน้ำมันเชื้อเพลิงและน้ำมันหล่อลื่น</t>
  </si>
  <si>
    <t>วัสดุเครื่องดับเพลิง</t>
  </si>
  <si>
    <t>เพื่อจ่ายเป็นค่าจัดซื้อวัสดุอุปกรณ์เครื่องดับเพลิงที่ใช้ในการดับเพลิงหรือในกิจกรรมการป้องกันภัยฝ่ายพลเรือน</t>
  </si>
  <si>
    <t>แผนงานการศึกษา</t>
  </si>
  <si>
    <t>งานบริหารทั่วไปเกี่ยวกับการศึกษา</t>
  </si>
  <si>
    <t>เพื่อจ่ายเป็นเงินเดือนตำแหน่งนักวิชาการศึกษา </t>
  </si>
  <si>
    <t>1.ค่าใช้จ่ายในการเดินทางไปราชการ</t>
  </si>
  <si>
    <t>เพื่อจ่ายเป็นค่าใช้จ่ายในการเดินทางไปราชการของนักวิชาการศึกษา เช่น ค่าเบี้ยเลี้ยงเดินทาง ค่าพาหนะ ค่าเช่าที่พัก  </t>
  </si>
  <si>
    <t>เพื่อจ่ายเป็นค่าใช้จ่ายในการลงทะเบียน ของนักวิชาการศึกษา  สำหรับการประชุม สัมมนาหรือการเข้ารับการฝึกอบรมหลักสูตรต่าง ๆ </t>
  </si>
  <si>
    <t>งานระดับก่อนวัยเรียนและประถมศึกษา</t>
  </si>
  <si>
    <t>เงินเดือนข้าราชการหรือพนักงานส่วนตำบล</t>
  </si>
  <si>
    <t>เงินวิทยฐานะ</t>
  </si>
  <si>
    <t>เพื่อจ่ายเงินวิทยฐานะตำแหน่งครู</t>
  </si>
  <si>
    <t>1.โครงการวันเด็กแห่งชาติ</t>
  </si>
  <si>
    <t>เพื่อจ่ายเป็นค่าใช้จ่ายตามโครงการวันเด็กแห่งชาติ เช่น ค่าป้าย ค่ารางวัล ค่าอาหาร ค่าเครื่องดื่มและรายจ่ายอื่นที่เกี่ยวข้อง </t>
  </si>
  <si>
    <t>เพื่อจ่ายเป็นค่าใช้จ่ายในการเดินทางไปราชการของ ครู  หรือผู้ที่องค์การบริหารส่วนตำบลมีคำสั่งให้ปฏิบัติหน้าที่ เช่น ค่าเบี้ยเลี้ยงเดินทาง ค่าพาหนะ ค่าเช่าที่พัก  และรายจ่ายอื่นๆในการเดินทางไปราชการ</t>
  </si>
  <si>
    <t>เพื่อจ่ายเป็นค่าใช้จ่ายในการลงทะเบียน ของ ครู พนักงานจ้าง สำหรับการประชุม สัมมนาหรือการเข้ารับการฝึกอบรมหลักสูตรต่าง ๆ </t>
  </si>
  <si>
    <t>เพื่อจ่ายเป็นค่าไฟฟ้าศูนย์พัฒนาเด็กเล็ก</t>
  </si>
  <si>
    <t>อุดหนุนอาหารกลางวันโรงเรียนในเขตตำบลป่าสังข์</t>
  </si>
  <si>
    <t>แผนงานสาธารณสุข</t>
  </si>
  <si>
    <t>งานบริหารทั่วไปเกี่ยวกับสาธารณสุข</t>
  </si>
  <si>
    <t>เพื่อจ่ายเป็นเงินเดือน รวมถึงเงินเลื่อนขั้นเงินเดือนประจำปีให้กับนักวิชาการสาธารณสุข</t>
  </si>
  <si>
    <t>เพื่อจ่ายเป็นค่าใช้จ่ายในการเดินทางไปราชการของนักวิชาการสาธารณสุจ เช่น ค่าเบี้ยเลี้ยงเดินทาง ค่าพาหนะ ค่าเช่าที่พัก  และรายจ่ายอื่นๆในการเดินทางไปราชการ </t>
  </si>
  <si>
    <t>เพื่อจ่ายเป็นค่าใช้จ่ายในการลงทะเบียน ของนักวิชาการสาธารณสุข สำหรับการประชุม สัมมนาหรือการเข้ารับการฝึกอบรมหลักสูตรต่าง ๆ  </t>
  </si>
  <si>
    <t>งานบริการสาธารณสุขและงานสาธารณสุขอื่น</t>
  </si>
  <si>
    <t>1.รายจ่ายเพื่อให้ได้มาซึ่งบริการ</t>
  </si>
  <si>
    <t>1.โครงการสัตว์ปลอดโรค คนปลอดภัยจากโรคพิษสุนัขบ้า</t>
  </si>
  <si>
    <t>ตามพระปณิธาน ศ.ดร.สมเด็จพระเจ้าน้องนางเธอเจ้าฟ้าจุฬาภรณ์วลัยลักษณ์อัครราชกุมารี กรมพระศรีสวางควัฒนวร ขัตติราชนารี</t>
  </si>
  <si>
    <t>2.โครงการสำรวจข้อมูลสัตว์ตามโครงการสัตว์ปลอดโรค คนปลอดภัย</t>
  </si>
  <si>
    <t>ตามพระปณิธาน ศ.ดร.สมเด็จพระเจ้าน้องนางเธอเจ้าฟ้าจุฬาภรณ์วลัยลักษณ์ อัครราชกุมารี กรมพระศรีสวางควัฒนวร ขัตติราชนารี</t>
  </si>
  <si>
    <t>เพื่อจ่ายเป็นค่าจัดซื้อวัสดุอุปกรณ์ อะไหล่ ยางนอก ยางใน แบตเตอรี่</t>
  </si>
  <si>
    <t>เพื่อจ่ายเป็นค่าจัดซื้อน้ำมันเชื้อเพลิง และน้ำมันหล่อลื่น น้ำกลั่น น้ำมันเบรก และอื่นๆที่มีลักษณะเป็นน้ำมันเชื้อเพลิงและน้ำมันหล่อลื่น</t>
  </si>
  <si>
    <t>วัสดุวิทยาศาสตร์หรือการแพทย์</t>
  </si>
  <si>
    <t>เพื่อจ่ายเป็นค่าวัสดุวิทยาศาสตร์หรือการแพทย์</t>
  </si>
  <si>
    <t>เงินอุดหนุนองค์กรประชาชน</t>
  </si>
  <si>
    <t>อุดหนุนโครงการพระราชดำริด้านสาธารณสุข</t>
  </si>
  <si>
    <t>เพื่อจ่ายเป็นเงินอุดหนุนสาธารณสุขมูลฐานจำนวน  14  หมู่บ้านๆละ 20,000  บาท</t>
  </si>
  <si>
    <t>แผนงานเคหะและชุมชน</t>
  </si>
  <si>
    <t>งานบริหารทั่วไปเกี่ยวกับเคหะและชุมชน</t>
  </si>
  <si>
    <t>เพื่อจ่ายเป็นเงินเดือนพนักงานส่วนตำบล  ตำแหน่งผู้อำนวยการกองช่าง  ตำแหน่งหัวหน้าฝ่ายก่อสร้าง  ตำแหน่งนายช่างโยธาตำแหน่งเจ้าพนักงานธุรการ</t>
  </si>
  <si>
    <t>เพื่อจ่ายเป็นเงินประจำตำแหน่งผู้อำนวยการกองช่าง หัวหน้าฝ่ายก่อสร้าง </t>
  </si>
  <si>
    <t>เพื่อจ่ายเป็นค่าตอบแทนพนักงานจ้างตามภารกิจตำแหน่ง ผู้ช่วยนายช่างไฟฟ้า  ตำแหน่ง ผู้ช่วยนายช่างโยธา</t>
  </si>
  <si>
    <t>เพื่อจ่ายเป็นเงินเพิ่มต่างๆของพนักงานจ้างตามภารกิจตำแหน่ง ผู้ช่วยนายช่างไฟฟ้า  ตำแหน่งผู้ช่วยนายช่างโยธา </t>
  </si>
  <si>
    <t>เพื่อจ่ายเป็นค่าเช่าบ้านหรือเช่าซื้อบ้านให้กับพนักงานส่วนตำบลกองช่าง </t>
  </si>
  <si>
    <t>เพื่อจ่ายเป็นเงินช่วยเหลือการศึกษาบุตรให้กับพนักงานส่วนตำบลกองช่าง</t>
  </si>
  <si>
    <t>เพื่อเป็นค่าจ้างเหมาแรงงานบุคคลภายนอกมาปฏิบัติงาน จ้างเหมาบริการต่าง ๆ และรายจ่ายอื่นที่เกี่ยวข้อง </t>
  </si>
  <si>
    <t>ค่าธรรมเนียมค่าใช้จ่ายในการสำรวจตรวจสอบรังวัดแนวเขตที่ดิน</t>
  </si>
  <si>
    <t>เพื่อเป็นค่าใช้จ่ายค่าธรรมเนียมในการสำรวจ ตรวจสอบรังวัดแนวเขตที่ดินสาธารณประโยชน์และที่ดินที่อยู่ในความรับผิดชอบหรือเกี่ยวข้องกับองค์การบริหารส่วนตำบลป่าสังข์ </t>
  </si>
  <si>
    <t>เพื่อจ่ายเป็นค่าใช้จ่ายในการเดินทางไปราชการของ ข้าราชการ พนักงานจ้างกองช่าง  เช่น ค่าเบี้ยเลี้ยงเดินทาง ค่าพาหนะ ค่าเช่าที่พัก  และรายจ่ายอื่นๆในการเดินทางไปราชการ</t>
  </si>
  <si>
    <t>เพื่อจ่ายเป็นค่าใช้จ่ายในการลงทะเบียน สำหรับการประชุม สัมมนาหรือการเข้ารับการฝึกอบรมหลักสูตรต่าง ๆ </t>
  </si>
  <si>
    <t>เพื่อจ่ายค่าจัดซื้อวัสดุสำนักงาน เช่น กระดาษ หมึก ดินสอ ปากกา แฟ้มฯลฯ </t>
  </si>
  <si>
    <t>เพื่อจ่ายเป็นค่าจัดซื้อวัสดุไฟฟ้าและวิทยุ และรายจ่ายอื่นๆ  ที่เกี่ยวข้อง</t>
  </si>
  <si>
    <t>วัสดุก่อสร้าง</t>
  </si>
  <si>
    <t xml:space="preserve">เพื่อจ่ายเป็นค่าจัดซื้อวัสดุก่อสร้าง เช่น อิฐ หิน ปูน ทราย ยางมะตอยสำเร็จรูป ฯลฯ  และรายจ่ายอื่นที่เกี่ยวข้อง
</t>
  </si>
  <si>
    <t>เพื่อจ่ายเป็นค่าจัดซื้อวัสดุโฆษณาและเผยแพร่  เช่น กระดาษเขียนโปสเตอร์  พู่กันและสี ฟิล์ม รูปสีที่ได้มาจากการล้าง อัดฯลฯ </t>
  </si>
  <si>
    <t>เพื่อจ่ายเป็นค่าจัดซื้อวัสดุคอมพิวเตอร์ เช่น แผ่นดิสก์เกตท์ แผ่นซีดี  โปรแกรมคอมพิวเตอร์ และวัสดุชิ้นส่วนที่เกี่ยวข้อง</t>
  </si>
  <si>
    <t>วัสดุสำรวจ</t>
  </si>
  <si>
    <t>เพื่อจ่ายเป็นค่าจัดซื้อวัสดุสำรวจตามที่ระเบียบหรือหนังสือสั่งการกำหนดและรายจ่ายอื่นที่เกี่ยวข้อง</t>
  </si>
  <si>
    <t>วัสดุอื่น</t>
  </si>
  <si>
    <t>วัสดุประปา</t>
  </si>
  <si>
    <t>งานไฟฟ้าและประปา</t>
  </si>
  <si>
    <t>เงินอุดหนุนรัฐวิสาหกิจ</t>
  </si>
  <si>
    <t>แผนงานสร้างความเข้มแข็งของชุมชน</t>
  </si>
  <si>
    <t>งานบริหารทั่วไปเกี่ยวกับสร้างความเข้มแข็งของชุมชน</t>
  </si>
  <si>
    <t>เพื่อจ่ายเงินเดือนพนักงานตำแหน่ง นักพัฒนาชุมชน จำนวน 2 อัตรา    </t>
  </si>
  <si>
    <t>เงินช่วยเหลือการศึกษาบุตรพนักงานท้องถิ่น</t>
  </si>
  <si>
    <t>เพื่อจ่ายเป็นค่าใช้จ่ายในการเดินทางไปราชการของนักพัฒนาชุมชน เช่นค่าเบี้ยเลี้ยง  ค่าเช่าที่พัก  และรายจ่ายอื่นที่เกี่ยวข้อง</t>
  </si>
  <si>
    <t>เพื่อจ่ายเป็นค่าใช้จ่ายในการลงทะเบียนของนักพัฒนาชุมชน  สำหรับการประชุม  สัมมนาหรือการเข้ารับการฝึกอบรมหลักสูตรต่างๆ</t>
  </si>
  <si>
    <t>ครุภัณฑ์สำนักงาน</t>
  </si>
  <si>
    <t>แผนงานการศาสนา วัฒนธรรม และนันทนาการ</t>
  </si>
  <si>
    <t>งานกีฬาและนันทนาการ</t>
  </si>
  <si>
    <t>1.โครงการแข่งขันกีฬาต้านยาเสพติด</t>
  </si>
  <si>
    <t>เพื่อจ่ายเป็นค่าใช้จ่ายตามโครงการ เช่นค่ารางวัล  ค่าตอบแทนกรรมการ  ค่าป้าย ค่าอาหารเครื่องดื่มฯลฯ</t>
  </si>
  <si>
    <t>งานศาสนาวัฒนธรรมท้องถิ่น</t>
  </si>
  <si>
    <t>1.โครงการบวงสรวงพระพรหม</t>
  </si>
  <si>
    <t>เพื่อจ่ายเป็นค่าใช้จ่ายตามโครงการ เช่นค่าป้าย ค่าอาหาร  ค่าเครื่องดื่ม และรายจ่ายอื่นที่เกี่ยวข้อง</t>
  </si>
  <si>
    <t>2.โครงการถวายต้นเทียนพรรษา</t>
  </si>
  <si>
    <t>เพื่อจ่ายเป็นค่าใช้จ่ายตามโครงการ และรายจ่ายอื่นที่เกี่ยวข้อง</t>
  </si>
  <si>
    <t>3.โครงการลอยกระทง</t>
  </si>
  <si>
    <t>1.อุดหนุนที่ทำการปกครองอำเภอจตุรพักตรพิมาน</t>
  </si>
  <si>
    <t>1.อุดหนุนประเพณีเข้าพรรษา(ทอดเทียนโฮม)</t>
  </si>
  <si>
    <t>วัดบ้านป่าสังข์</t>
  </si>
  <si>
    <t>2.อุดหนุนประเพณีบุญบั้งไฟสักการะเจ้าปู่โนนเมือง</t>
  </si>
  <si>
    <t>3.อุดหนุนประเพณีออกพรรษา(กวนข้าวทิพย์)</t>
  </si>
  <si>
    <t>วัดบ้านหนองทุ่ม</t>
  </si>
  <si>
    <t>แผนงานอุตสาหกรรมและการโยธา</t>
  </si>
  <si>
    <t>งานก่อสร้าง</t>
  </si>
  <si>
    <t>ค่าที่ดินและสิ่งก่อสร้าง</t>
  </si>
  <si>
    <t>ค่าก่อสร้างสิ่งสาธารณูปการ</t>
  </si>
  <si>
    <t>แผนงานการเกษตร</t>
  </si>
  <si>
    <t>งานส่งเสริมการเกษตร</t>
  </si>
  <si>
    <t>เพื่อจ่ายเป็นเงินเดือนรวมถึงเงินเลื่อนขั้นเงินเดือนประจำปี  ตำแหน่งนักวิชาการเกษตร</t>
  </si>
  <si>
    <t>เพื่อจ่ายเป็นเงินช่วยเหลือการศึกษาบุตรให้กับนักวิชาการเกษตร</t>
  </si>
  <si>
    <t>เพื่อจ่ายเป็นค่าใช้จ่ายในการเดินทางไปราชการของนักวิชาการเกษตร เช่นค่าเบี้ยเลี้ยง  ค่าเช่าที่พัก  และรายจ่ายอื่นที่เกี่ยวข้อง</t>
  </si>
  <si>
    <t>เพื่อจ่ายเป็นค่าใช้จ่ายในการลงทะเบียนของนักวิชาการเกษตร  สำหรับการประชุม  สัมมนาหรือการเข้ารับการฝึกอบรมหลักสูตรต่างๆ </t>
  </si>
  <si>
    <t>งานสิ่งแวดล้อมและทรัพยากรธรรมชาติ</t>
  </si>
  <si>
    <t>ค่าตอบแทนเจ้าหน้าที่ในการเลือกตั้ง</t>
  </si>
  <si>
    <t>5.โครงการฝึกอบรมและศึกษาดูงานเพื่อพัฒนาองค์ความรู้เกี่ยวกับการปฏิบัติงานให้แก่คณะผู้บริหาร ส.อบต. พนักงานส่วนตำบล พนักงานจ้าง</t>
  </si>
  <si>
    <t>4.โครงการประชาคมจัดทำแผนพัฒนาท้องถิ่นตำบลป่าสังข์</t>
  </si>
  <si>
    <t>โต๊ะทำงาน</t>
  </si>
  <si>
    <t>1.โครงการปลูกต้นไม้เพื่อการอนุรักษ์ทรัพยากรธรรมชาติและสิ่งแวดล้อม</t>
  </si>
  <si>
    <t>2.โครงการปล่อยพันธุ์ปลาเพื่อถวายเป็นพระราชกุศลพระบาทสมเด็จพระเจ้าอยู่หัว</t>
  </si>
  <si>
    <t>เพื่อจ่ายเป็นค่าใช้จ่ายตามโครงการ  เช่น ค่าพันธุ์ปลา  ค่าอาหารและเครื่องดื่ม  ค่าป้าย   ค่าวัสดุ  และรายจ่ายอื่นที่เกี่ยวข้อง</t>
  </si>
  <si>
    <t>3.โครงการปลูกหญ้าแฝกตามแนวพระราชดำริ</t>
  </si>
  <si>
    <t>เพื่อจ่ายเป็นค่าใช้จ่ายตามโครงการ  เช่น ค่าอาหารและเครื่องดื่ม  ค่าป้าย  ค่าวัสดุ  และรายจ่ายอื่นที่เกี่ยวข้อง</t>
  </si>
  <si>
    <t>เงินช่วยค่าครองชีพผู้รับบำนาญพนักงานครู (ช.ค.บ.)</t>
  </si>
  <si>
    <t>วัสดุจราจร</t>
  </si>
  <si>
    <t>เพื่อจ่ายเป็นค่าจัดซื้อวัสดุจราจร เช่นสัญญาณไฟกระพริบ กรวยจราจร แผงกั้นจราจร ฯลฯ สำหรับงานป้องกันและบรรเทาสาธารณภัยหรือใช้ในงาน อบต.</t>
  </si>
  <si>
    <t>2.ค่าใช้จ่ายในการเดินทางไปราชการ</t>
  </si>
  <si>
    <t>3.ค่าลงทะเบียนในการฝึกอบรม</t>
  </si>
  <si>
    <t>4.สนับสนุนค่าใช้จ่ายการบริหารสถานศึกษาค่าอาหารกลางวันศูนย์พัฒนาเด็กเล็ก</t>
  </si>
  <si>
    <t>5.สนับสนุนค่าใช้จ่ายการบริหารสถานศึกษาค่าจัดการเรียนการสอน ศูนย์พัฒนาเด็กเล็ก</t>
  </si>
  <si>
    <t>6.ค่าหนังสือเรียนนักเรียนศูนย์พัฒนาเด็กเล็ก อบต.ป่าสังข์</t>
  </si>
  <si>
    <t>7.สนับสนุนค่าใช้จ่ายการบริหารสถานศึกษาค่าอุปกรณ์การเรียนศูนย์พัฒนาเด็กเล็ก อบต.ป่าสังข์</t>
  </si>
  <si>
    <t>8.สนับสนุนค่าใช้จ่ายการบริหารสถานศึกษาค่าเครื่องแบบนักเรียนศูนย์พัฒนาเด็กเล็ก อบต.ป่าสังข์</t>
  </si>
  <si>
    <t>9.สนับสนุนค่าใช้จ่ายการบริหารสถานศึกษาค่ากิจกรรมพัฒนาผู้เรียนศูนย์พัฒนาเด็กเล็ก อบต.ป่าสังข์</t>
  </si>
  <si>
    <t>10.ค่าอาหารเสริม(นม) ศพด.อบต.ป่าสังข์</t>
  </si>
  <si>
    <t>11.ค่าอาหารเสริม(นม) โรงเรียนในเขต ต.ป่าสังข์</t>
  </si>
  <si>
    <t>ค่าปรับปรุงที่ดินและสิ่งก่อสร้าง</t>
  </si>
  <si>
    <t>7.ค่าใช้จ่ายในการเลือกตั้ง</t>
  </si>
  <si>
    <t>ประจำปีงบประมาณ พ.ศ. 2569</t>
  </si>
  <si>
    <t>เครื่องคอมพิวเตอร์โน๊ตบุ๊ก สำหรับประมวลผล</t>
  </si>
  <si>
    <t>เพื่อจ่ายเป็นค่าใช้จ่ายตามโครงการ</t>
  </si>
  <si>
    <t>โครงการวิถีธรรม  สู่การดำเนินชีวิต  สำหรับผู้สูงอายุ</t>
  </si>
  <si>
    <t>เครื่องพิมพ์แบบฉีดหมึกพร้อมติดตั้งถังหมึกพิมพ์ (Ink Tank Printer) จำนวน 2 เครื่องๆละ 4,100 บาท เป็นเงิน 8,200 บาท</t>
  </si>
  <si>
    <t>ครุภัณฑ์ก่อสร้าง</t>
  </si>
  <si>
    <t>แบบหล่อลูกปูนทรงเหลี่ยม (เหล็ก)  พร้อมเหล็กกระทุ้ง จำนวน 1 ชุด</t>
  </si>
  <si>
    <t>แบบหล่อลูกปูนทรงเหลี่ยม ขนาด 15*15*15 ซม. 3 ลูก พร้อมเหล็กกระทุ้ง 1 อัน</t>
  </si>
  <si>
    <t xml:space="preserve"> - ทำด้วยเหล็กหล่อ ด้านในใสเรียบ สามารถแยกออกได้ และประกอบกันได้อย่างสนิท โดยใช้น็อตขันยึด</t>
  </si>
  <si>
    <t xml:space="preserve"> - ราคาสืบทราบในท้องถิ่น เป็นครุภัณฑ์ที่ไม่มีกำหนดไว้ในบัญชีมาตรฐาน โดยถือปฏิบัติตามหนังสือกระทรวงมหาดไทยที่ มท. 0808.2/ว1989 ลว. 22 มิถุนายน 2552</t>
  </si>
  <si>
    <t>อุดหนุนที่ทำการปกครองอำเภอจตุรพักตรพิมานตามโครงการจัดงานรัฐพิธีประจำปีงบประมาณ 2569 อำเภอจตุรพัตรพิมาน จังหวัดร้อยเอ็ด</t>
  </si>
  <si>
    <t>แบบ งป. 2</t>
  </si>
  <si>
    <t>แบบคำของบประมาณรายจ่าย</t>
  </si>
  <si>
    <t>เพื่อประกอบการพิจารณาขอตั้งงบประมาณรายจ่ายประจำปีงบประมาณ พ.ศ.2569</t>
  </si>
  <si>
    <t>หน่วยงาน  สำนักปลัด                                              แผนงาน  งบกลาง</t>
  </si>
  <si>
    <t>งาน</t>
  </si>
  <si>
    <t>งานงบกลาง</t>
  </si>
  <si>
    <t>ยุทธศาสตร์ชาติ</t>
  </si>
  <si>
    <t>จำนวนเงิน</t>
  </si>
  <si>
    <t>ยุทธศาสตร์จังหวัด</t>
  </si>
  <si>
    <t>แผนพัฒนาท้องถิ่น</t>
  </si>
  <si>
    <t>รวมงบกลาง</t>
  </si>
  <si>
    <t>หน่วยงาน  สำนักปลัด                                              แผนงาน  บริหารงานทั่วไป</t>
  </si>
  <si>
    <t>ค่าตอบแทนรายเดือนเลขานุการ/ที่ปรึกษานาก ทต. นายก อบต.</t>
  </si>
  <si>
    <t>ค่าตอบแทนประธานสภา/รองประธานสภา/สมาชิกสภา/เลขานุการสภาฯ</t>
  </si>
  <si>
    <t>รวมงบบุคลากร</t>
  </si>
  <si>
    <t>3.โครงการฝึกอบรมสัมมนาเสริมสร้างคุณธรรมจริยธรรมสำหรับคณะ-</t>
  </si>
  <si>
    <t>ผู้บริหาร สมาชิกสภาฯ พนักงานส่วนตำบล</t>
  </si>
  <si>
    <t>5.โครงการฝึกอบรมและศึกษาดูงานเพื่อพัฒนาองค์ความรู้เกี่ยวกับการปฏิบัติ</t>
  </si>
  <si>
    <t>งานให้แก่คณะผู้บริหาร ส.อบต. พนักงานส่วนตำบล พนักงานจ้าง</t>
  </si>
  <si>
    <t>รวมงบดำเนินงาน</t>
  </si>
  <si>
    <t>รวมงบลงทุน</t>
  </si>
  <si>
    <t>อุดหนุนที่ทำการปกครองอำเภอจตุรพักตรพิมานตามโครงการจัดงานรัฐพิธี</t>
  </si>
  <si>
    <t>รวมงบเงินอุดหนุน</t>
  </si>
  <si>
    <t>รวมงานบริหารงานทั้งสิ้น</t>
  </si>
  <si>
    <t>หน่วยงาน  สำนักปลัด                                              แผนงานการรักษาความสงบภายใน</t>
  </si>
  <si>
    <t> เช่น ค่าตอบแทน อปพร. และรายจ่ายอื่นที่เกี่ยวข้อง</t>
  </si>
  <si>
    <t>3.โครงการป้องกันและแก้ไขปัญหายาเสพติด</t>
  </si>
  <si>
    <t>1.อุดหนุนองค์การบริหารส่วนตำบลดงกลาง ตามโครงการศูนย์ปฏิบัติการร่วมในการช่วยเหลือประชาชนขององค์กรปกครองส่วนท้องถิ่นอำเภอจตุรพักตรพิมาน ประจำปีงบประมาณ พ.ศ.2569</t>
  </si>
  <si>
    <t>1.อุดหนุนองค์การบริหารส่วนตำบลดงกลาง ตามโครงการศูนย์ปฏิบัติการร่วม</t>
  </si>
  <si>
    <t>รวมงานการรักษาความสงบภายใน</t>
  </si>
  <si>
    <t>งานรักษาความสงบภายใน</t>
  </si>
  <si>
    <t>ร่วมมือด้านป้องกันและบรรเทาสาธารณภัย</t>
  </si>
  <si>
    <t>1.อุดหนุนเทศบาลตำบลเมืองสรวง ตามโครงการสนับสนุนศูนย์ความ-</t>
  </si>
  <si>
    <t>รวมงานป้องกันและบรรเทาสาธารณภัย</t>
  </si>
  <si>
    <t>หน่วยงาน  สำนักปลัด                                               แผนงานการรักษาความสงบภายใน</t>
  </si>
  <si>
    <t>หน่วยงาน  สำนักปลัด                                              แผนงานการศึกษา</t>
  </si>
  <si>
    <t>รวมงานบริหารทั่วไปเกี่ยวกับการศึกษา</t>
  </si>
  <si>
    <t>2. ค่าเใช้จ่ายในการดินทางไปราชการ</t>
  </si>
  <si>
    <t>พัฒนาเด็กเล็ก อบต.ป่าสังข์</t>
  </si>
  <si>
    <t>7.สนับสนุนค่าใช้จ่ายการบริหารสถานศึกษาค่าอุปกรณ์การเรียนศูนย์-</t>
  </si>
  <si>
    <t>5.สนับสนุนค่าใช้จ่ายการบริหารสถานศึกษาค่าจัดการเรียนการสอนศูนย์ฯ</t>
  </si>
  <si>
    <t>8.สนับสนุนค่าใช้จ่ายการบริหารสถานศึกษาค่าเครื่องแบบนักเรียนศูนย์ฯ</t>
  </si>
  <si>
    <t>9.สนับสนุนค่าใช้จ่ายการบริหารสถานศึกษาค่ากิจกรรมพัฒนาผู้เรียนศูนย์ฯ</t>
  </si>
  <si>
    <t>รวมงานระดับก่อนวัยเรียนและประถมศึกษา</t>
  </si>
  <si>
    <t>หน่วยงาน  สำนักปลัด                                              แผนงานสาธารณสุข</t>
  </si>
  <si>
    <t>รวมงานบริหารทั่วไปเกี่ยวกับสาธารณสุข</t>
  </si>
  <si>
    <t>รวมงานบริการสาธารณสุขและงานสาธารณสุขอื่น</t>
  </si>
  <si>
    <t>หน่วยงาน  สำนักปลัด                                            แผนงานสร้างความเข้มแข็งของชุมชน</t>
  </si>
  <si>
    <t>3.โครงการท่องเที่ยวเชิงธรรมมะ</t>
  </si>
  <si>
    <t>4.โครงการวิถีธรรม  สู่การดำเนินชีวิต  สำหรับผู้สูงอายุ</t>
  </si>
  <si>
    <t>รวมงานบริหารทั่วไปเกี่ยวกับสร้างความเข้มแข็งของชุมชน</t>
  </si>
  <si>
    <t>หน่วยงาน  สำนักปลัด                                              แผนงานการศาสนา วัฒนธรรม และนันทนาการ</t>
  </si>
  <si>
    <t>รวมงานกีฬาและนันทนาการ</t>
  </si>
  <si>
    <t>ตามโครงการ ส่งเสริมสนับสนุนการจัดงานประเพณีบุญผะเหวด ประจำปีงบประมาณ พ.ศ.2569 อำเภอจตุรพัตรพิมาน จังหวัดร้อยเอ็ด </t>
  </si>
  <si>
    <t>1.อุดหนุนที่ทำการปกครองอำเภอจตุรพักตรพิมานงานประเพณีบุญผะเหวด</t>
  </si>
  <si>
    <t>1.อุดหนุนประเพณีเข้าพรรษา(ทอดเทียนโฮม) วัดบ้านป่าสังข์</t>
  </si>
  <si>
    <t>3.อุดหนุนประเพณีออกพรรษา(กวนข้าวทิพย์) วัดบ้านหนองทุ่ม</t>
  </si>
  <si>
    <t>รวมงานศาสนาวัฒนธรรมท้องถิ่น</t>
  </si>
  <si>
    <t>หน่วยงาน  สำนักปลัด                                          แผนงานการเกษตร</t>
  </si>
  <si>
    <t>รวมงานส่งเสริมการเกษตร</t>
  </si>
  <si>
    <t>\</t>
  </si>
  <si>
    <t>ลงชื่อ.........................................................ผู้เสนอขอตั้งงบประมาณ</t>
  </si>
  <si>
    <t xml:space="preserve">                 (นางยุพา  นรชาญ)</t>
  </si>
  <si>
    <t xml:space="preserve">          ตำแหน่ง  หัวหน้าสำนักงานปลัด</t>
  </si>
  <si>
    <t>ในการช่วยเหลือประชาชนขององค์กรปกครองส่วนท้องถิ่น</t>
  </si>
  <si>
    <t>โครงการศึกษาธรรมมะนำพาชีวิต</t>
  </si>
  <si>
    <t>เพื่อจ่ายเป็นค่าจ้างเหมาบุคคลภายนอกมาปฏิบัติงาน ค่าจ้างเหมาบริการ 514,000 บาท ค่าประกันภัยรถยนต์ฉุกเฉิน จำนวน 5,000 บาท</t>
  </si>
  <si>
    <t>เก้าอี้ทำงาน จำนวน 3 ตัวๆละ 3,000 บาท</t>
  </si>
  <si>
    <t>โต๊ะทำงานเหล็ก  จำนวน 3 ตัวๆละ 8,000 บาท</t>
  </si>
  <si>
    <t>ค่าประกันภัยรถยนต์ดับเพลิง  รถบรรทุกน้ำอเนกประสงค์</t>
  </si>
  <si>
    <t>ค่าประกัน</t>
  </si>
  <si>
    <t>1.โครงการก่อสร้างถนนคอนกรีตเสริมเหล็ก บ้านดอนแคน  หมู่ที่ 2</t>
  </si>
  <si>
    <t>2.โครงการก่อสร้างถนนคอนกรีตเสริมเหล็ก บ้านร่องคำ หมู่ที่ 3</t>
  </si>
  <si>
    <t>3.โครงการก่อสร้างถนนคอนกรีตเสริมเหล็ก บ้านร่องคำ หมู่ที่ 3</t>
  </si>
  <si>
    <t>เริ่มต้นจากถนน คสล.ข้างวัดบ้านร่องคำทางทิศใต้ – จนสิ้นสุดโครงการ  ผิวจราจร  กว้าง  5.00  เมตร  ยาว 9.00  เมตร  หนา 0.15 เมตร  หรือพื้นที่  คสล. ไม่น้อยกว่า  45  ตร.ม. ไหล่ทางตามสภาพพื้นที่  ตามแบบที่  อบต.ป่าสังข์กำหนด</t>
  </si>
  <si>
    <t>4.โครงการก่อสร้างถนนคอนกรีตเสริมเหล็ก บ้านดงเค็ง หมู่ที่4</t>
  </si>
  <si>
    <t>เริ่มต้นจากบ้านนางสำลี บุญพิโย - จนสิ้นสุดโครงการ  ผิวจราจรกว้าง 4.00 เมตร  ยาว  82.00 เมตร หนา 0.15 เมตร หรือมีพื้นที่ คสล.ไม่น้อยกว่า 328 ตร.ม. ไหล่ทางตามสภาพพื้นที่ ตามแบบที่ อบต.กำหนด</t>
  </si>
  <si>
    <t>บ้านเหล่าสวนมอญ หมู่ที่ 12</t>
  </si>
  <si>
    <t>แอลฟัลท์ติกคอนกรีต หมู่ที่  13</t>
  </si>
  <si>
    <t>เริ่มต้นจากบ้านนายวันชัย  ยอดดี - จนสิ้นสุดโครงการ  ผิวจราจรกว้าง 4.00 เมตร  ยาว  58.00 เมตร หนา 0.15 เมตร หรือมีพื้นที่ คสล.ไม่น้อยกว่า 232 ตร.ม. ไหล่ทางตามสภาพพื้นที่ ตามแบบที่ อบต.กำหนด</t>
  </si>
  <si>
    <t>โครงการก่อสร้างระบบประปาบาดาล ขนาดกลาง หอถังสูง ขนาด 10 ลบ.ม.</t>
  </si>
  <si>
    <t>บ้านป่าสังข์  หมู่ที่  14</t>
  </si>
  <si>
    <t>1.อุดหนุนการไฟฟ้าส่วนภูมิภาคจังหวัดร้อยเอ็ด โครงการขยายเขตระบบจำหน่ายไฟฟ้า  บ้านป่าสังข์ หมู่ที่1</t>
  </si>
  <si>
    <t>จำหน่ายไฟฟ้า  บ้านโคกมอน หมู่ที่ 6</t>
  </si>
  <si>
    <t>จำหน่ายไฟฟ้า  บ้านป่าสังข์ หมู่ที่ 1</t>
  </si>
  <si>
    <t>เริ่มต้นจากบ้าน  นายวิรัตน์  นรชาญ - จนสิ้นสุดโครงการ  ผิวจราจรกว้าง  4.00  เมตร  ยาว  1,200.00 เมตร  สูงเฉลี่ย 0.70  เมตร  หรือมีพื้นผิวจราจรไม่น้อยกว่า 2,400 ตร.ม. ตามแบบที่  อบต.ป่าสังข์กำหนด</t>
  </si>
  <si>
    <t>2.อุดหนุนการไฟฟ้าส่วนภูมิภาคจังหวัดร้อยเอ็ด โครงการขยายเขตระบบจำหน่ายไฟฟ้า  บ้านป่าสังข์ หมู่ที่1</t>
  </si>
  <si>
    <t>จุดเริ่มต้น  จากที่นา น.ส.ประกอบ  เปรมปราโมท - จนสิ้นสุดโครงการ</t>
  </si>
  <si>
    <t>จุดที่ 1 จุดเริ่มต้นจากที่นา นางสายตา  คำสุขี - จนสิ้นสุดโครงการ</t>
  </si>
  <si>
    <t>จุดที่ 2 จุดเริ่มต้นจากกองทุนหมู่บ้าน บ้านโคกมอน - จนสิ้นสุดโครงการ</t>
  </si>
  <si>
    <t>เริ่มต้นจากที่นานางศิริวรรณ  ผลินยศ – จนสิ้นสุดโครงการ  ผิวจราจร  กว้าง  3.00  เมตร  ยาว 100.00  เมตร  หนา 0.15 เมตร  หรือพื้นที่  คสล. ไม่น้อยกว่า  300  ตร.ม. ไหล่ทางตามสภาพพื้นที่  ตามแบบที่  อบต.ป่าสังข์กำหนด</t>
  </si>
  <si>
    <t>เริ่มต้นจากบ้านนายอำนาจ พิทักษ์ - จนสิ้นสุดโครงการ  ผิวจราจรกว้าง 4.00 เมตร ยาว 77.00 เมตร หนา 0.15 เมตร หรือมีพื้นที่ คสล.ไม่น้อยกว่า 308 ตร.ม. ไหล่ทางตามสภาพพื้นที่ตามแบบที่ อบต.ป่าสังข์ กำหนด</t>
  </si>
  <si>
    <t>5.โครงการวางท่อระบายน้ำพร้อมบ่อพัก คสล.บ้านหนองบัวเลิง หมู่ที่ 5</t>
  </si>
  <si>
    <t>6.โครงการก่อสร้างถนนคอนกรีตเสริมเหล็กบ้านหนองบัวเลิง หมู่ที่ 5</t>
  </si>
  <si>
    <t>7.โครงการก่อสร้างถนนคอนกรีตเสริมเหล็ก บ้านหนองทุ่ม หมู่ที่ 7</t>
  </si>
  <si>
    <t>8.โครงการก่อสร้างถนนคอนกรีตเสริมเหล็ก บ้านดอนดู่ หมู่ที่ 8</t>
  </si>
  <si>
    <t>9.โครงการก่อสร้างถนนคอนกรีตเสริมเหล็ก บ้านป่าม่วง หมู่ที่ 9</t>
  </si>
  <si>
    <t>เริ่มต้นจากที่นานางละมัย  พัฒทัยสงค์ - จนสิ้นสุดโครงการ  ช่วงที่  1 ผิวจราจรกว้าง 3.00 เมตร ยาว 27.00 เมตร หนา 0.15 เมตร หรือมีพื้นที่ คสล.ไม่น้อยกว่า 81 ตร.ม. ไหล่ทางตามสภาพพื้นที่ตามแบบที่ อบต.ป่าสังข์ กำหนด  ช่วงที่  2  ผิวจราจรกว้าง 5.00 เมตร ยาว 13.00 เมตร หนา 0.15 เมตร หรือมีพื้นที่ คสล.ไม่น้อยกว่า 65 ตร.ม. ไหล่ทางตามสภาพพื้นที่ตามแบบที่ อบต.ป่าสังข์ กำหนด</t>
  </si>
  <si>
    <t>หมู่ที่  10  งานต่อเติมอาคารขนาดกว้าง 3.00 เมตร  ยาว 7.00 เมตร  งานปูกระเบื้องในอาคารขนาดกว้าง 7.00  เมตร  ยาว  12.00 เมตร ตามแบบที่  อบต.ป่าสังข์กำหนด</t>
  </si>
  <si>
    <t xml:space="preserve">ประมาณการรายจ่ายรวมทั้งสิ้น 48,000,000 บาท แยกเป็น </t>
  </si>
  <si>
    <t>จุดเริ่มต้นจาก  บ้านนางน้อย สีสุใบ  ถึง บ้านนางลำไย  วรรณะ   ท่อระบายน้ำ  ขนาดเส้นผ่าศูนย์กลาง 0.40 x1.00 เมตร ยาว 243.00  พร้อมบ่อพัก จำนวน 6 บ่อ ตามแบบที่ อบต.ป่าสังข์กำหนด</t>
  </si>
  <si>
    <t>เริ่มต้นจากบ้าน  นางบุญโฮม  หันตุลา - จนสิ้นสุดโครงการ  ผิวจราจรกว้าง  4.00  เมตร  ยาว  110.00 เมตร  หนา 0.05  เมตร  หรือมีพื้นที่ก่อสร้างไม่น้อยกว่า 440  ตร.ม.  ตามแบบที่  อบต.ป่าสังข์กำหนด</t>
  </si>
  <si>
    <t>เริ่มต้นจากบ้าน  น.ส.ประดิษฐ์  วงค์อามาตย์ - จนสิ้นสุดโครงการ  ผิวจราจรกว้าง  4.00  เมตร  ยาว  77.00 เมตร  หนา 0.15  เมตร  หรือมีพื้นที่ คสล.ไม่น้อยกว่า 308  ตร.ม. ไหล่ทางตามสภาพพื้นที่ ตามแบบที่  อบต.ป่าสังข์กำหนด</t>
  </si>
  <si>
    <t>เริ่มต้นจากที่นายกาย   นาคำภา - จนสิ้นสุดโครงการ  ผิวจราจรกว้าง 4.00 เมตร ยาว 77.00 เมตร หนา 0.15 เมตร หรือมีพื้นที่ คสล.ไม่น้อยกว่า 308 ตร.ม. ไหล่ทางตามสภาพพื้นที่ตามแบบที่ อบต.ป่าสังข์ กำหนด</t>
  </si>
  <si>
    <r>
      <t xml:space="preserve">จุดเริ่มต้นจาก  บ้านนายอุดม  ไชยสิงห์  ถึงที่นานางเตียง  ประภาวสังข์
1.วางท่อระบายน้ำ </t>
    </r>
    <r>
      <rPr>
        <sz val="15"/>
        <color rgb="FF000000"/>
        <rFont val="Angsana New"/>
        <family val="1"/>
        <charset val="222"/>
      </rPr>
      <t>ขนาดเส้นผ่าศูนย์กลาง</t>
    </r>
    <r>
      <rPr>
        <sz val="16"/>
        <color indexed="8"/>
        <rFont val="Angsana New"/>
        <family val="1"/>
        <charset val="222"/>
      </rPr>
      <t xml:space="preserve"> </t>
    </r>
    <r>
      <rPr>
        <sz val="15"/>
        <color rgb="FF000000"/>
        <rFont val="Angsana New"/>
        <family val="1"/>
        <charset val="222"/>
      </rPr>
      <t>0.40x1.00 เมตร จำนวน 132 ท่อน</t>
    </r>
    <r>
      <rPr>
        <sz val="16"/>
        <color indexed="8"/>
        <rFont val="Angsana New"/>
        <family val="1"/>
        <charset val="222"/>
      </rPr>
      <t xml:space="preserve">
 2.ก่อสร้างบ่อพักพร้อมฝาปิด คสล. จำนวน 5 บ่อ
ตามแบบที่ อบต.ป่าสังข์กำหนด</t>
    </r>
  </si>
  <si>
    <t>ค่าก่อสร้างสิ่งสาธารณูปโภค</t>
  </si>
  <si>
    <t>ค่าตอบแทนพิมพ์บัญชีรายชื่อผู้มีสิทธิ์เลือกตั้ง</t>
  </si>
  <si>
    <t>เพื่อจ่ายเป็นค่าตอบแทนในการพิมพ์บัญชีรายชื่อผู้มีสิทธิเลือกตั้ง  บัญชีรายชื่อผู้ไม่ไปใช้สิทธิ์เลือกตั้ง  การพิมพ์หนังสือแจ้งเจ้าบ้าน  และค่าใช้จ่ายอื่นๆ ให้กับเจ้าหน้าที่ของสำนักทะเบียนอำเภอและสำนักทะเบียนท้องถิ่นในภารกิจการเลือกตั้งสมาชิกสภาท้องถิ่นและผู้บริหารท้องถิ่น</t>
  </si>
  <si>
    <t xml:space="preserve">เพื่อจ่ายเป็นค่าตอบแทนเจ้าหน้าที่ผู้ปฏิบัติงานเลือกตั้งขององค์กรปกครองส่วนท้องถิ่น  เช่นคณะกรรมการเลือกตั้งประจำองค์กรปกครองส่วนท้องถิ่น  ประธานกรรมการและกรรมการประจำหน่วนเลือกตั้ง  อนุกรรมการหรือบุคคลที่ได้รับการแต่งตั้งให้ช่วยเหลือในการปฏิบัติหน้าที่ของผู้อำนวยการเลือกตั้งประจำองค์กรปกครองส่วนท้องถิ่น เป็นต้น  ตามหลักเกณฑ์ที่กำหนด  ฯลฯ  </t>
  </si>
  <si>
    <t>ค่าต่อเติมหรือดัดแปลงอาคาร  หรือสิ่งปลูกสร้างต่าง ๆ</t>
  </si>
  <si>
    <t>โครงการต่อเติมอาคารอเนกประสงค์บ้านหนองคู(คุ้มงูเหลือมน้อย)</t>
  </si>
  <si>
    <t>10.โครงการขยายถนนดินพร้อมลงลูกรัง  บ้านโนนเมือง  หมู่ที่  11</t>
  </si>
  <si>
    <t>11.โครงการวางท่อระบายน้ำพร้อมบ่อพัก (ฝาตะแกรงเหล็ก)</t>
  </si>
  <si>
    <t>โครงการปรับปรุงผิวถนนคอนกรีตเสริมเหล็ก  โดยการทับด้วยผิวทาง</t>
  </si>
  <si>
    <t>เพื่อจ่ายเป็นเงินสมทบกองทุนประกันสังคมของพนักงานจ้าง คิดเป็น ร้อยละ5 ของค่าตอบแทนและเงินเพิ่มต่างๆ ของพนักงานจ้าง เป็นไปตาม พระราชบัญญัติประกันสังคม พ.ศ. 2533 และที่แก้ไขเพิ่มเติมถึง (ฉบับที่ 4) พ.ศ.2558</t>
  </si>
  <si>
    <t>เพื่อจ่ายเป็นเงินสมทบกองทุนเงินทดแทน ให้กับสำนักงานประกันสังคม ตามพระราชบัญญัติเงินทดแทน พ.ศ.2537  และแก้ไขเพิ่มเติมถึง (ฉบับที่ 2) พ.ศ. 2561</t>
  </si>
  <si>
    <t>เพื่อจ่ายเป็นเงินเบี้ยยังชีพผู้สูงอายุสำหรับผู้ที่ขึ้นทะเบียนไว้ ตามเกณฑ์อายุ และสำหรับ ผู้สูงอายุที่ได้ขึ้นทะเบียนขอรับเบี้ยยังชีพผู้สูงอายุระหว่างปีงบประมาณ -เป็นไปตามระเบียบกระทรวงมหาดไทยว่าด้วยหลักเกณฑ์การจ่าย เบี้ยยังชีพผู้สูงอายุขององค์กรปกครองส่วนท้องถิ่น พ.ศ. 2566</t>
  </si>
  <si>
    <t>เพื่อจ่ายเป็นเงินเบี้ยยังชีพผู้พิการที่มีสิทธิตามหลักเกณฑ์สำหรับ ผู้ที่แสดงความจำนงขอขึ้นทะเบียนไว้ และสำหรับผู้พิการที่ได้ขึ้นทะเบียนขอรับเบี้ยยังชีพ ผู้พิการระหว่างปีงบประมาณ เป็นไปตามระเบียบกระทรวงมหาดไทยว่าด้วยหลักเกณฑ์การจ่ายเบี้ย ความพิการให้คนพิการขององค์กรปกครองส่วนท้องถิ่น พ.ศ. 2553 และที่แก้ไขเพิ่มเติมถึงปัจจุบัน </t>
  </si>
  <si>
    <t>เพื่อจ่ายเป็นเงินเบี้ยยังชีพผู้ป่วยเอดส์ให้แก่ผู้ป่วยเอดส์ที่แพทย์ได้รับรอง และทำการวินิจฉัยแล้ว และรายได้ไม่เพียงพอต่อการยังชีพ หรือถูก ทอดทิ้ง ขาดผู้อุปการะดูแล ไม่สามารถประกอบอาชีพเลี้ยงตนเองได้ และ สำหรับผู้ป่วยเอดส์ที่ได้ขึ้นทะเบียนขอรับเบี้ยยังชีพผู้ป่วยเอดส์ระหว่าง ปีงบประมาณ  - เป็นไปตามระเบียบกระทรวงมหาดไทยว่าด้วยการจ่ายเงินสงเคราะห์ เพื่อการยังชีพขององค์กรปกครองส่วนท้องถิ่น พ.ศ. 2548</t>
  </si>
  <si>
    <t>เพื่อจ่ายเป็นเงินสำรองจ่ายสำหรับเป็นค่าใช้จ่ายกิจการต่างๆ และกรณี ฉุกเฉินที่มีเหตุสาธารณภัยเกิดขึ้นที่พื้นที่ตำบลป่าสังข์ หรือ บรรเทาปัญหา ความเดือดร้อนของประชาชนเป็นการส่วนรวม หรือกรณีการป้องกันและ ยับยั้งก่อนการเกิดสาธารณภัย เช่น อุทกภัย, วาตภัย, ภัยแล้ง, อัคคีภัย , โรคระบาดฯลฯ ตามพระราชบัญญัติป้องกันและบรรเทาสาธารณภัย พ.ศ.2550 -ระเบียบกระทรวงมหาดไทยว่าด้วยค่าใช้จ่ายเพื่อช่วยเหลือประชาชนตามอำนาจหน้าที่ขององค์กรปกครองส่วนท้องถิ่น พ.ศ.2566</t>
  </si>
  <si>
    <t>เพื่อจ่ายเป็นเงินบำเหน็จบำนาญพนักงานครู -เป็นไปตามพระราชบัญญัติบำเหน็จบำนาญข้าราชการท้องถิ่น พ.ศ. 2500 และที่แก้ไขเพิ่มเติมถึง (ฉบับที่ 8) พ.ศ.2556</t>
  </si>
  <si>
    <t>เพื่อจ่ายเป็นเงินช่วยเหลือค่าครองชีพให้แก่ข้าราชการบำนาญส่วนท้องถิ่น ที่พึงได้รับตามสิทธิ - เป็นไปตามระเบียบกระทรวงมหาดไทยว่าด้วยเงินช่วยค่าครองชีพผู้รับบำนาญของราชการส่วนท้องถิ่น พ.ศ. 2522 และแก้ไขเพิ่มเติมถึงฉบับ ปัจจุบัน</t>
  </si>
  <si>
    <t>เพื่อสมทบและเพื่อจ่ายเป็นเงินบำเหน็จบำนาญข้าราชการท้องถิ่น(ก.บ.ท.) ในอัตราร้อยละ 2 ของประมาณการรายรับไม่รวมเงินอุดหนุนและเงินที่มี ผู้อุทิศให้ -เป็นไปตามพระราชบัญญัติบำเหน็จบำนาญข้าราชการท้องถิ่น พ.ศ. 2500 และที่แก้ไขเพิ่มเติมถึง (ฉบับที่ 8) พ.ศ.2556 
-ระเบียบกระทรวงมหาดไทยว่าด้วยเงินบำเหน็จบำนาญข้าราชการส่วนท้องถิ่น  พ.ศ.2546 และที่แก้ไขเพิ่มเติม
-กฎกระทรวง การหักเงินจากประมาณการรายรับในงบประมาณรายจ่ายประจําปี สมทบเข้ากองทุนบําเหน็จบํานาญข้าราชการส่วนท้องถิ่น พ.ศ. ๒๕๖๓</t>
  </si>
  <si>
    <t>เพื่อจ่ายสมทบกองทุนสวัสดิการชุมชนตำบลป่าสังข์ -ตามหนังสือกระทรวงมหาดไทย ด่วนที่สุด ที่ มท 0891.4/ว 2502 ลงวันที่ 20 สิงหาคม 2553</t>
  </si>
  <si>
    <t>เพื่อจ่ายสมทบกองทุนหลักประกันสุขภาพระดับท้องถิ่น เป็นไปตามประกาศคณะกรรมการหลักประกันสุขภาพแห่งชาติ เรื่อง หลักเกณฑ์เพื่อสนับสนุนให้องค์กรปกครองส่วนท้องถิ่นดำเนินงานและบริหารจัดการระบบหลักประกันสุขภาพในระดับท้องถิ่นหรือพื้นที่ พ.ศ.2561 </t>
  </si>
  <si>
    <t>ค่าตอบแทนรายเดือนนายก 303,600 บาท รองนายก 333,960 บาท  ตามระเบียบกระทรวงมหาดไทยว่าด้วยเงินค่าตอบแทน นายกองค์การบริหารส่วนตำบล รองนายกองค์การบริหารส่วนตำบล ประธานสภาองค์การบริหารส่วนตำบล รองประธานสภาองค์การบริหารส่วนตำบล สมาชิกสภาองค์การบริหารส่วนตำบล เลขานุการนายก องค์การบริหารส่วนตำบลและเลขานุการสภาสภาองค์การบริหารส่วน ตำบล พ.ศ. 2554 และแก้ไขเพิ่มเติม ฉบับที่ 3 พ.ศ. 2566</t>
  </si>
  <si>
    <t>ตามระเบียบกระทรวงมหาดไทยว่าด้วยเงินค่าตอบแทน นายกองค์การบริหารส่วนตำบล รองนายกองค์การบริหารส่วนตำบล ประธานสภาองค์การบริหารส่วนตำบล รองประธานสภาองค์การบริหารส่วนตำบล สมาชิกสภาองค์การบริหารส่วนตำบล เลขานุการนายก องค์การบริหารส่วนตำบลและเลขานุการสภาสภาองค์การบริหารส่วน ตำบล พ.ศ. 2554 และแก้ไขเพิ่มเติม ฉบับที่ 3 พ.ศ. 2566</t>
  </si>
  <si>
    <t xml:space="preserve">ค่าตอบแทนประธานสภา/รองประธานสภา/สมาชิกสภา/เลขานุการสภาองค์กรปกครองส่วนท้องถิ่น  </t>
  </si>
  <si>
    <t>ค่าตอบแทนประธานสภาฯ 166,980 บาท รองประธานสภาฯ 136,620  บาท  สมาชิกสภาฯ 1,275,120 บาท  เลขานุการสภาฯ 106,260 บาท  ตามระเบียบกระทรวงมหาดไทยว่าด้วยเงินค่าตอบแทน นายกองค์การบริหารส่วนตำบล รองนายกองค์การบริหารส่วนตำบล ประธานสภาองค์การบริหารส่วนตำบล รองประธานสภาองค์การบริหารส่วนตำบล สมาชิกสภาองค์การบริหารส่วนตำบล เลขานุการนายก องค์การบริหารส่วนตำบลและเลขานุการสภาสภาองค์การบริหารส่วน ตำบล พ.ศ. 2554 และแก้ไขเพิ่มเติม ฉบับที่ 3 พ.ศ. 2566</t>
  </si>
  <si>
    <t>ค่าตอบแทนพิเศษตำแหน่งนายก 44,000 บาท ค่าตอบแทนพิเศษตำแหน่งรองนายก  66,000  บาท ตามระเบียบกระทรวงมหาดไทยว่าด้วยเงินค่าตอบแทน นายกองค์การบริหารส่วนตำบล รองนายกองค์การบริหารส่วนตำบล ประธานสภาองค์การบริหารส่วนตำบล รองประธานสภาองค์การบริหารส่วนตำบล สมาชิกสภาองค์การบริหารส่วนตำบล เลขานุการนายก องค์การบริหารส่วนตำบลและเลขานุการสภาสภาองค์การบริหารส่วน ตำบล พ.ศ. 2554 และแก้ไขเพิ่มเติม ฉบับที่ 3 พ.ศ. 2566</t>
  </si>
  <si>
    <t>เพื่อจ่ายเป็นเงินเดือน รวมถึงเงินเลื่อนขั้นเงินเดือนประจำปี พนักงานส่วนตำบล จำนวน 9 อัตรา เพื่อจ่ายเป็นเงินเดือน รวมถึงเงินเลื่อนขั้นเงินเดือนประจำปี พนักงานส่วนตำบล จำนวน 9 อัตรา  เป็นไปตามพระราชบัญญัติระเบียบบริหารงานบุคคลส่วนท้องถิ่น พ.ศ.2542 และเป็นไปตามแผนอัตรากำลัง 3 ปี (พ.ศ 2567 - 2569)</t>
  </si>
  <si>
    <t>พนักงานจ้างตามภารกิจตำแหน่งผู้ช่วยเจ้าหน้าที่ประชาสัมพันธ์ จำนวน 1 ราย  พนักงานจ้างทั่วไป ตำแหน่งแม่บ้าน,คนขับรถ,คนงานทั่วไป จำนวน 3 อัตรา  เป็นไปตามพระราชบัญญัติระเบียบบริหารงานบุคคลส่วนท้องถิ่น พ.ศ.2542 และเป็นไปตามแผนอัตรากำลัง 3 ปี (พ.ศ 2567 - 2569)</t>
  </si>
  <si>
    <t>ผู้ช่วยเจ้าหน้าที่ประชาสัมพันธ์ จำนวน 1 ราย   แม่บ้าน,คนขับรถ,คนงานทั่วไป จำนวน 3 อัตรา   เป็นไปตามพระราชบัญญัติระเบียบบริหารงานบุคคลส่วนท้องถิ่น พ.ศ.2542 และเป็นไปตามแผนอัตรากำลัง 3 ปี (พ.ศ 2567 - 2569)</t>
  </si>
  <si>
    <t>เพื่อจ่ายเป็นเค่าตอบแทนคณะกรรมการสอบข้อเท็จจริงความรับผิดทางละเมิด เพื่อจ่ายเป็นค่าตอบแทนคณะกรรมการสอบข้อเท็จจริงความรับผิดทางละเมืด -ตามหนังสือกระทรวงมหาดไทย  ด่วนมาก  ที่ มท 0804.4/ว 2158 ลงวันที่  20  เมษายน  2559</t>
  </si>
  <si>
    <t>เพื่อจ่ายเป็นเค่าตอบแทนคณะกรรมการสอบสวนทางวินัย -ตามระเบียบกระทรวงมหาดไทย ว่าด้วยการเบิกค่าใช้จ่ายในการบริหารงาน ขององค์กรปกครองส่วนท้องถิ่น พ.ศ. 2562</t>
  </si>
  <si>
    <t>เพื่อจ่ายเป็นเงินประโยชน์ตอบแทนอื่นเป็นกรณีพิเศษให้กับพนักงานส่วนตำบล  ลูกจ้าง  พนักงานจ้าง  -ตามระเบียบกระทรวงมหาดไทยว่าด้วยการกำหนดเงินประโยชน์ตอบแทน อื่นเป็นกรณีพิเศษอันมีลักษณะเป็นเงินรางวัลประจำปีแก่พนักงานส่วน ท้องถิ่น พ.ศ. 2557</t>
  </si>
  <si>
    <t>เพื่อจ่ายเป็นค่าเช่าบ้านหรือเช่าซื้อบ้านให้กับพนักงานส่วนตำบล  ตามระเบียบกำหนดฯ เป็นไปตามระเบียบกระทรวงมหาดไทยว่าด้วยค่าเช่าบ้านของ ข้าราชการส่วนท้องถิ่น พ.ศ. 2548 และแก้ไขเพิ่มเติมถึง (ฉบับที่ 5) พ.ศ. 2565</t>
  </si>
  <si>
    <t>เพื่อจ่ายเป็นเงินช่วยเหลือการศึกษาบุตรให้กับพนักงานส่วนตำบล  ตามระเบียบกระทรวงมหาดไทยว่าด้วยเงินสวัสดิการเกี่ยวกับ การศึกษาบุตรของพนักงานส่วนท้องถิ่น พ.ศ. 2563</t>
  </si>
  <si>
    <t>ค่าจ้างเหมาบริการค่าจ้างเหมาแรงงานบุคคลภายนอกจ้างปฏิบัติงานอื่นๆ เป็นเงิน 198,000 บาท ค่าจ้างเหมาบริการเครื่องถ่ายเอกสาร เป็นเงิน 36,000 บาท ค่าเบี้ยประกันภัยรถยนต์ส่วนกลาง 5,000 บาท -ตามระเบียบกระทรวงมหาดไทยว่าด้วยการเบิกค่าใช้จ่ายในการบริหารงานขององค์กรปกครองส่วนท้องถิ่น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</si>
  <si>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 xml:space="preserve">เพื่อจ่ายเป็นค่าใช้จ่ายในการเลือกตั้ง ตามที่กฎหมาย  ระเบียบ  หรือหนังสือสั่งการกำหนด  เช่น  ค่าบัตรเลือกตั้ง  วัสดุอุปกรณ์เครื่องเขียน  ตราประทับ  ค่าป้าย  คู่มือกรรมการ  รวมถึงค่าใช้จ่ายในการอบรมคณะกรรมการประจำหน่วยในการเลือกตั้ง(กปน.)  และเจ้าหน้าที่รักษาความปลอดภัยประจำที่เลือกตั้ง  และค่าใช้จ่ายสำหรับจัดส่งหนังสือแจ้งรายชื่อผู้มีสิทธิเลือกตั้ง  เป็นต้น ฯลฯ </t>
  </si>
  <si>
    <t>เพื่อจ่ายเป็นค่าใช้จ่ายในการเดินทางไปราชการของคณะผู้บริหาร  ประธานสภาฯ รองประธานสภาฯ สมาชิกสภาองค์การบริหารส่วนตำบล ข้าราชการ พนักงานส่วนตำบล  พนักงานจ้าง  หรือผู้ที่องค์การบริหารส่วนตำบลมีคำสั่งให้ปฏิบัติหน้าที่ เช่น ค่าเบี้ยเลี้ยงเดินทาง ค่าพาหนะ ค่าเช่าที่พัก  และรายจ่ายอื่นๆในการเดินทางไปราชการ  ประชุม  อบรม  สัมมนา </t>
  </si>
  <si>
    <t>เพื่อจ่ายเป็นค่าใช้จ่ายในการลงทะเบียน คณะผู้บริหาร  ประธานสภาฯ รองประธานสภาฯ สมาชิกสภาองค์การบริหารส่วนตำบล ข้าราชการพนักงานส่วนตำบล และพนักงานจ้าง  สำหรับการประชุม สัมมนาหรือการเข้ารับการฝึกอบรมหลักสูตรต่าง ๆ</t>
  </si>
  <si>
    <t>เพื่อจ่ายเป็นค่าใช้จ่ายตามโครงการ เช่นค่าวิทยากร ค่าป้าย ค่าอาหาร ค่าเครื่องดื่ม และรายจ่ายอื่นที่เกี่ยวข้อง - เป็นไปตามแผนพัฒนาท้องถิ่น (พ.ศ.2566 - 2570) ฉบับปรับปรุง ครั้งที่ 1/2567 ลำดับที่ 1 หน้า 72</t>
  </si>
  <si>
    <t>เพื่อจ่ายเป็นค่าใช้จ่ายตามโครงการประชาคมจัดทำแผนพัฒนาท้องถิ่นตำบลป่าสังข์  เช่น ค่าป้าย ค่าอาหาร ค่าเครื่องดื่ม และรายจ่ายอื่นที่เกี่ยวข้องเป็นไปตามแผนพัฒนาท้องถิ่น (พ.ศ.2566 - 2570) ฉบับปรับปรุง ครั้งที่ 1/2567 ลำดับที่ 2 หน้า 72</t>
  </si>
  <si>
    <t>เพื่อจ่ายเป็นค่าใช้จ่ายตามโครงการ เช่น ค่าวิทยากร ค่าป้าย  ค่าอาหาร ค่าเครื่องดื่ม และรายจ่ายอื่นที่เกี่ยวข้อง  เป็นไปตามแผนพัฒนาท้องถิ่น (พ.ศ.2566-2570) ฉบับปรับปรุง ครั้งที่ 1/2567 ลำดับที่ 3 หน้า 73</t>
  </si>
  <si>
    <t>เพื่อจ่ายเป็นค่าป้าย ค่าเครื่องดื่ม ค่าวัสดุ ธงเฉลิมพระเกียรติและรายจ่ายอื่นที่เกี่ยวข้อง เป็นไปตามแผนพัฒนาท้องถิ่น (พ.ศ.2566 - 2570) ฉบับปรับปรุง ครั้งที่ 1/2567 ลำดับที่ 4 หน้า 73 </t>
  </si>
  <si>
    <t>เพื่อจ่ายเป็นค่าจัดซื้อวัสดุสำนักงาน  เช่น  กระดาษ  หมึก  ดินสอ ปากกา แฟ้ม พระพุทธรูป แจกัน กระถาง ธูป เชิงเทียนฯลฯ สิ่งพิมพ์ที่ได้จากการซื้อหรือจ้างพิมพ์ น้ำดื่มสำหรับบริการประชาชน พวงมาลัย พวงมาลา พานพุ่ม กรวยดอกไม้ รวมทั้งวัสดุต่างๆ ฯลฯ  เป็นไปตามระเบียบกระทรวงมหาดไทยว่าด้วยการเบิกค่าใช้จ่ายในการ บริหารงานขององค์กรปกครองส่วนท้องถิ่น พ.ศ. 2562</t>
  </si>
  <si>
    <t>เพื่อจ่ายเป็นค่าจัดซื้อไมโครโฟน  ขาตั้งไมโครโฟน ปลั๊กไฟ้า ฯลฯ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</si>
  <si>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เพื่อจ่ายเป็นค่าจัดซื้อวัสดุงานบ้านงานครัว และวัสดุที่ใช้ทำความสะอาดสิ่งของเครื่องใช้ต่างๆ เช่น แปรง ไม้กวาด ผงซักฟอก สบู่ ไม้ถูพื้น ฯลฯ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</si>
  <si>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เพื่อจ่ายเป็นค่าแบตเตอรี่  ยางรถยนต์ น้ำมันเบรก น้ำกลั่น  ฯลฯ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</si>
  <si>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เพื่อจ่ายเป็นค่าจัดซื้อน้ำมันเชื้อเพลิง น้ำมันหล่อลื่น  น้ำมันดีเซล น้ำมันเบนซินฯลฯ สำหรับรถยนต์ส่วนกลาง และรายจ่ายอื่นที่เกี่ยวข้อง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</si>
  <si>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เพื่อจ่ายเป็นค่าจัดซื้อวัสดุโฆษณาและเผยแพร่  เช่น ป้ายประชาสัมพันธ์ กระดาษเขียนโปสเตอร์  พู่กันและสี ฟิล์ม รูปสีที่ได้มาจากการล้าง อัดฯลฯ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</si>
  <si>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เพื่อจ่ายเป็นค่าจัดซื้อวัสดุคอมพิวเตอร์ เช่นแผ่นบันทึกข้อมูล  ตลับผงหมึกสำหรับเครื่องพิมพ์แบบเลเซอร์ เมาส์ เมมโมรี่ชิป โปรแกรมคอมพิวเตอร์ต่างๆ และวัสดุอื่นๆที่เกี่ยวข้องกับคอมพิวเตอร์ ฯลฯ 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 </t>
  </si>
  <si>
    <t>เพื่อจ่ายเป็นค่าไฟฟ้าองค์การบริหารส่วนตำบลป่าสังข์ 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</si>
  <si>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เพื่อจ่ายเป็นค่าน้ำประปาองค์การบริหารส่วนตำบลป่าสังข์ 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</si>
  <si>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เพื่อจ่ายเป็นค่าโทรศัพท์ขององค์การบริหารส่วนตำบลป่าสังข์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</si>
  <si>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เพื่อจ่ายเป็นค่าใช้จ่ายเกี่ยวกับการใช้ระบบอินเตอร์เน็ต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</si>
  <si>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เพื่อจ่ายเป็นค่าเช่าพื้นที่เว็บไซต์ และค่าธรรมเนียมที่เกี่ยวข้อง  ตามระเบียบกระทรวงมหาดไทยว่าด้วยการเบิกค่าใช้จ่ายในการบริหารงานขององค์กรปกครองส่วนท้องถิ่น พ.ศ. 2562</t>
  </si>
  <si>
    <t>ขนาด 5 ฟุต มีลิ้นชัก 2 ข้าง (พร้อมกระจก) กว้างขนาดไม่น้อยกว่า 150 ซม. สูงขนาดไม่น้อยกว่า 75 ซม. จำนวน 3 ตัว เป็นไปตามหนังสือกรมส่งเสริมการปกครองท้องถิ่น ที่ มท 0808.2/ ว1095 ลงวันที่ 28 พฤษภาคม 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</si>
</sst>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1E]#,##0;\-#,##0"/>
    <numFmt numFmtId="165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sz val="16"/>
      <name val="Angsana New"/>
      <family val="1"/>
      <charset val="222"/>
    </font>
    <font>
      <b/>
      <sz val="16"/>
      <color indexed="8"/>
      <name val="Angsana New"/>
      <family val="1"/>
      <charset val="222"/>
    </font>
    <font>
      <sz val="16"/>
      <color indexed="8"/>
      <name val="Angsana New"/>
      <family val="1"/>
      <charset val="222"/>
    </font>
    <font>
      <b/>
      <u/>
      <sz val="16"/>
      <color indexed="8"/>
      <name val="Angsana New"/>
      <family val="1"/>
      <charset val="222"/>
    </font>
    <font>
      <b/>
      <sz val="16"/>
      <color rgb="FFFF0000"/>
      <name val="Angsana New"/>
      <family val="1"/>
      <charset val="222"/>
    </font>
    <font>
      <sz val="16"/>
      <color rgb="FFFF0000"/>
      <name val="Angsana New"/>
      <family val="1"/>
      <charset val="222"/>
    </font>
    <font>
      <b/>
      <u/>
      <sz val="16"/>
      <color theme="4"/>
      <name val="Angsana New"/>
      <family val="1"/>
      <charset val="222"/>
    </font>
    <font>
      <sz val="16"/>
      <color theme="4"/>
      <name val="Angsana New"/>
      <family val="1"/>
      <charset val="222"/>
    </font>
    <font>
      <sz val="14"/>
      <color indexed="8"/>
      <name val="Angsana New"/>
      <family val="1"/>
      <charset val="222"/>
    </font>
    <font>
      <sz val="11"/>
      <color theme="1"/>
      <name val="Calibri"/>
      <family val="2"/>
      <charset val="222"/>
      <scheme val="minor"/>
    </font>
    <font>
      <b/>
      <sz val="16"/>
      <color indexed="8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indexed="8"/>
      <name val="TH Sarabun New"/>
      <family val="2"/>
    </font>
    <font>
      <sz val="12.95"/>
      <color indexed="8"/>
      <name val="TH Sarabun New"/>
      <family val="2"/>
    </font>
    <font>
      <sz val="10"/>
      <color indexed="8"/>
      <name val="Arial"/>
      <family val="2"/>
    </font>
    <font>
      <sz val="16"/>
      <color theme="1"/>
      <name val="Angsana New"/>
      <family val="1"/>
      <charset val="222"/>
    </font>
    <font>
      <sz val="16"/>
      <color rgb="FF000000"/>
      <name val="Angsana New"/>
      <family val="1"/>
      <charset val="222"/>
    </font>
    <font>
      <sz val="15"/>
      <color rgb="FF000000"/>
      <name val="Angsana New"/>
      <family val="1"/>
      <charset val="222"/>
    </font>
    <font>
      <sz val="16"/>
      <color indexed="8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/>
      <right style="thin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8">
    <xf numFmtId="0" fontId="0" fillId="0" borderId="0" xfId="0"/>
    <xf numFmtId="0" fontId="1" fillId="2" borderId="0" xfId="0" applyFont="1" applyFill="1"/>
    <xf numFmtId="0" fontId="3" fillId="3" borderId="0" xfId="0" applyFont="1" applyFill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 applyProtection="1">
      <alignment vertical="center" wrapText="1" readingOrder="1"/>
      <protection locked="0"/>
    </xf>
    <xf numFmtId="0" fontId="3" fillId="3" borderId="0" xfId="0" applyFont="1" applyFill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 applyProtection="1">
      <alignment vertical="top" wrapText="1" readingOrder="1"/>
      <protection locked="0"/>
    </xf>
    <xf numFmtId="0" fontId="3" fillId="3" borderId="0" xfId="0" applyFont="1" applyFill="1" applyAlignment="1" applyProtection="1">
      <alignment horizontal="right" vertical="top" wrapText="1" readingOrder="1"/>
      <protection locked="0"/>
    </xf>
    <xf numFmtId="0" fontId="3" fillId="3" borderId="0" xfId="0" applyFont="1" applyFill="1" applyAlignment="1" applyProtection="1">
      <alignment vertical="center" wrapText="1" readingOrder="1"/>
      <protection locked="0"/>
    </xf>
    <xf numFmtId="0" fontId="5" fillId="2" borderId="0" xfId="0" applyFont="1" applyFill="1" applyAlignment="1" applyProtection="1">
      <alignment vertical="center" wrapText="1" readingOrder="1"/>
      <protection locked="0"/>
    </xf>
    <xf numFmtId="0" fontId="5" fillId="2" borderId="0" xfId="0" applyFont="1" applyFill="1" applyAlignment="1" applyProtection="1">
      <alignment horizontal="right" vertical="center" wrapText="1" readingOrder="1"/>
      <protection locked="0"/>
    </xf>
    <xf numFmtId="0" fontId="6" fillId="2" borderId="0" xfId="0" applyFont="1" applyFill="1"/>
    <xf numFmtId="0" fontId="8" fillId="2" borderId="0" xfId="0" applyFont="1" applyFill="1"/>
    <xf numFmtId="0" fontId="3" fillId="3" borderId="0" xfId="0" applyFont="1" applyFill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vertical="center" wrapText="1" readingOrder="1"/>
      <protection locked="0"/>
    </xf>
    <xf numFmtId="0" fontId="11" fillId="0" borderId="0" xfId="0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11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/>
    <xf numFmtId="0" fontId="3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right" vertical="top" wrapText="1" readingOrder="1"/>
      <protection locked="0"/>
    </xf>
    <xf numFmtId="165" fontId="3" fillId="0" borderId="0" xfId="1" applyNumberFormat="1" applyFont="1" applyFill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0" fontId="11" fillId="2" borderId="0" xfId="0" applyFont="1" applyFill="1" applyAlignment="1" applyProtection="1">
      <alignment vertical="center" wrapText="1" readingOrder="1"/>
      <protection locked="0"/>
    </xf>
    <xf numFmtId="0" fontId="11" fillId="3" borderId="0" xfId="0" applyFont="1" applyFill="1" applyAlignment="1" applyProtection="1">
      <alignment horizontal="right" vertical="center" wrapText="1" readingOrder="1"/>
      <protection locked="0"/>
    </xf>
    <xf numFmtId="0" fontId="12" fillId="2" borderId="0" xfId="0" applyFont="1" applyFill="1"/>
    <xf numFmtId="164" fontId="1" fillId="2" borderId="0" xfId="0" applyNumberFormat="1" applyFont="1" applyFill="1"/>
    <xf numFmtId="164" fontId="6" fillId="2" borderId="0" xfId="0" applyNumberFormat="1" applyFont="1" applyFill="1"/>
    <xf numFmtId="3" fontId="13" fillId="0" borderId="0" xfId="0" applyNumberFormat="1" applyFont="1"/>
    <xf numFmtId="3" fontId="14" fillId="0" borderId="0" xfId="0" applyNumberFormat="1" applyFont="1"/>
    <xf numFmtId="3" fontId="14" fillId="0" borderId="3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3" fillId="0" borderId="12" xfId="0" applyNumberFormat="1" applyFont="1" applyBorder="1"/>
    <xf numFmtId="3" fontId="13" fillId="0" borderId="15" xfId="0" applyNumberFormat="1" applyFont="1" applyBorder="1"/>
    <xf numFmtId="3" fontId="13" fillId="0" borderId="18" xfId="0" applyNumberFormat="1" applyFont="1" applyBorder="1"/>
    <xf numFmtId="3" fontId="14" fillId="0" borderId="18" xfId="0" applyNumberFormat="1" applyFont="1" applyBorder="1"/>
    <xf numFmtId="3" fontId="13" fillId="0" borderId="21" xfId="0" applyNumberFormat="1" applyFont="1" applyBorder="1"/>
    <xf numFmtId="3" fontId="13" fillId="0" borderId="23" xfId="0" applyNumberFormat="1" applyFont="1" applyBorder="1"/>
    <xf numFmtId="3" fontId="14" fillId="0" borderId="15" xfId="0" applyNumberFormat="1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/>
    <xf numFmtId="0" fontId="14" fillId="0" borderId="10" xfId="0" applyFont="1" applyBorder="1"/>
    <xf numFmtId="0" fontId="14" fillId="0" borderId="17" xfId="0" applyFont="1" applyBorder="1" applyAlignment="1">
      <alignment horizontal="center"/>
    </xf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0" xfId="0" applyFont="1" applyBorder="1" applyAlignment="1">
      <alignment horizontal="left"/>
    </xf>
    <xf numFmtId="0" fontId="13" fillId="0" borderId="22" xfId="0" applyFont="1" applyBorder="1"/>
    <xf numFmtId="0" fontId="13" fillId="0" borderId="23" xfId="0" applyFont="1" applyBorder="1"/>
    <xf numFmtId="0" fontId="14" fillId="0" borderId="20" xfId="0" applyFont="1" applyBorder="1" applyAlignment="1">
      <alignment horizontal="center"/>
    </xf>
    <xf numFmtId="0" fontId="14" fillId="0" borderId="13" xfId="0" applyFont="1" applyBorder="1"/>
    <xf numFmtId="0" fontId="14" fillId="0" borderId="24" xfId="0" applyFont="1" applyBorder="1"/>
    <xf numFmtId="0" fontId="14" fillId="0" borderId="14" xfId="0" applyFont="1" applyBorder="1" applyAlignment="1">
      <alignment horizontal="center"/>
    </xf>
    <xf numFmtId="0" fontId="13" fillId="0" borderId="25" xfId="0" applyFont="1" applyBorder="1"/>
    <xf numFmtId="3" fontId="13" fillId="0" borderId="7" xfId="0" applyNumberFormat="1" applyFont="1" applyBorder="1"/>
    <xf numFmtId="0" fontId="13" fillId="0" borderId="7" xfId="0" applyFont="1" applyBorder="1"/>
    <xf numFmtId="0" fontId="14" fillId="0" borderId="14" xfId="0" applyFont="1" applyBorder="1"/>
    <xf numFmtId="0" fontId="14" fillId="0" borderId="11" xfId="0" applyFont="1" applyBorder="1"/>
    <xf numFmtId="0" fontId="14" fillId="0" borderId="20" xfId="0" applyFont="1" applyBorder="1"/>
    <xf numFmtId="0" fontId="14" fillId="0" borderId="22" xfId="0" applyFont="1" applyBorder="1"/>
    <xf numFmtId="3" fontId="14" fillId="0" borderId="21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5" fontId="13" fillId="0" borderId="0" xfId="0" applyNumberFormat="1" applyFont="1"/>
    <xf numFmtId="0" fontId="13" fillId="0" borderId="27" xfId="0" applyFont="1" applyBorder="1"/>
    <xf numFmtId="0" fontId="13" fillId="0" borderId="28" xfId="0" applyFont="1" applyBorder="1"/>
    <xf numFmtId="3" fontId="13" fillId="0" borderId="28" xfId="0" applyNumberFormat="1" applyFont="1" applyBorder="1"/>
    <xf numFmtId="3" fontId="14" fillId="0" borderId="28" xfId="0" applyNumberFormat="1" applyFont="1" applyBorder="1"/>
    <xf numFmtId="0" fontId="13" fillId="0" borderId="17" xfId="0" applyFont="1" applyBorder="1"/>
    <xf numFmtId="0" fontId="13" fillId="0" borderId="29" xfId="0" applyFont="1" applyBorder="1"/>
    <xf numFmtId="0" fontId="14" fillId="0" borderId="30" xfId="0" applyFont="1" applyBorder="1" applyAlignment="1">
      <alignment horizontal="center"/>
    </xf>
    <xf numFmtId="0" fontId="14" fillId="0" borderId="29" xfId="0" applyFont="1" applyBorder="1"/>
    <xf numFmtId="0" fontId="14" fillId="0" borderId="31" xfId="0" applyFont="1" applyBorder="1"/>
    <xf numFmtId="3" fontId="13" fillId="0" borderId="32" xfId="0" applyNumberFormat="1" applyFont="1" applyBorder="1"/>
    <xf numFmtId="0" fontId="13" fillId="0" borderId="32" xfId="0" applyFont="1" applyBorder="1"/>
    <xf numFmtId="0" fontId="13" fillId="0" borderId="34" xfId="0" applyFont="1" applyBorder="1"/>
    <xf numFmtId="0" fontId="14" fillId="0" borderId="35" xfId="0" applyFont="1" applyBorder="1" applyAlignment="1">
      <alignment horizontal="center"/>
    </xf>
    <xf numFmtId="3" fontId="13" fillId="0" borderId="33" xfId="0" applyNumberFormat="1" applyFont="1" applyBorder="1"/>
    <xf numFmtId="3" fontId="14" fillId="0" borderId="33" xfId="0" applyNumberFormat="1" applyFont="1" applyBorder="1"/>
    <xf numFmtId="0" fontId="13" fillId="0" borderId="33" xfId="0" applyFont="1" applyBorder="1"/>
    <xf numFmtId="0" fontId="13" fillId="0" borderId="26" xfId="0" applyFont="1" applyBorder="1"/>
    <xf numFmtId="0" fontId="3" fillId="2" borderId="32" xfId="0" applyFont="1" applyFill="1" applyBorder="1" applyAlignment="1" applyProtection="1">
      <alignment vertical="top" wrapText="1" readingOrder="1"/>
      <protection locked="0"/>
    </xf>
    <xf numFmtId="0" fontId="3" fillId="2" borderId="26" xfId="0" applyFont="1" applyFill="1" applyBorder="1" applyAlignment="1" applyProtection="1">
      <alignment vertical="top" wrapText="1" readingOrder="1"/>
      <protection locked="0"/>
    </xf>
    <xf numFmtId="0" fontId="13" fillId="0" borderId="36" xfId="0" applyFont="1" applyBorder="1"/>
    <xf numFmtId="0" fontId="13" fillId="0" borderId="37" xfId="0" applyFont="1" applyBorder="1"/>
    <xf numFmtId="3" fontId="13" fillId="0" borderId="38" xfId="0" applyNumberFormat="1" applyFont="1" applyBorder="1"/>
    <xf numFmtId="0" fontId="13" fillId="0" borderId="38" xfId="0" applyFont="1" applyBorder="1"/>
    <xf numFmtId="3" fontId="13" fillId="0" borderId="39" xfId="0" applyNumberFormat="1" applyFont="1" applyBorder="1"/>
    <xf numFmtId="0" fontId="13" fillId="0" borderId="39" xfId="0" applyFont="1" applyBorder="1"/>
    <xf numFmtId="0" fontId="13" fillId="0" borderId="40" xfId="0" applyFont="1" applyBorder="1"/>
    <xf numFmtId="0" fontId="14" fillId="0" borderId="41" xfId="0" applyFont="1" applyBorder="1" applyAlignment="1">
      <alignment horizontal="center"/>
    </xf>
    <xf numFmtId="3" fontId="13" fillId="0" borderId="6" xfId="0" applyNumberFormat="1" applyFont="1" applyBorder="1"/>
    <xf numFmtId="3" fontId="14" fillId="0" borderId="6" xfId="0" applyNumberFormat="1" applyFont="1" applyBorder="1"/>
    <xf numFmtId="0" fontId="13" fillId="0" borderId="6" xfId="0" applyFont="1" applyBorder="1"/>
    <xf numFmtId="0" fontId="15" fillId="0" borderId="0" xfId="0" applyFont="1" applyAlignment="1" applyProtection="1">
      <alignment vertical="center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0" borderId="0" xfId="0" applyFont="1" applyAlignment="1" applyProtection="1">
      <alignment vertical="center" wrapText="1" readingOrder="1"/>
      <protection locked="0"/>
    </xf>
    <xf numFmtId="0" fontId="17" fillId="0" borderId="0" xfId="0" applyFont="1" applyAlignment="1" applyProtection="1">
      <alignment vertical="top" wrapText="1" readingOrder="1"/>
      <protection locked="0"/>
    </xf>
    <xf numFmtId="0" fontId="18" fillId="4" borderId="0" xfId="0" applyFont="1" applyFill="1" applyAlignment="1" applyProtection="1">
      <alignment wrapText="1"/>
      <protection locked="0"/>
    </xf>
    <xf numFmtId="0" fontId="18" fillId="0" borderId="0" xfId="0" applyFont="1"/>
    <xf numFmtId="0" fontId="19" fillId="4" borderId="0" xfId="0" applyFont="1" applyFill="1" applyAlignment="1">
      <alignment horizontal="right" vertical="top" wrapText="1"/>
    </xf>
    <xf numFmtId="3" fontId="19" fillId="4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 applyProtection="1">
      <alignment horizontal="left" vertical="center" wrapText="1" readingOrder="1"/>
      <protection locked="0"/>
    </xf>
    <xf numFmtId="0" fontId="3" fillId="3" borderId="0" xfId="0" applyFont="1" applyFill="1" applyAlignment="1" applyProtection="1">
      <alignment vertical="center" wrapText="1" readingOrder="1"/>
      <protection locked="0"/>
    </xf>
    <xf numFmtId="0" fontId="3" fillId="3" borderId="0" xfId="0" applyFont="1" applyFill="1" applyAlignment="1" applyProtection="1">
      <alignment horizontal="left" vertical="center" wrapText="1" readingOrder="1"/>
      <protection locked="0"/>
    </xf>
    <xf numFmtId="0" fontId="19" fillId="4" borderId="0" xfId="0" applyFont="1" applyFill="1" applyAlignment="1">
      <alignment horizontal="left" vertical="top" wrapText="1"/>
    </xf>
    <xf numFmtId="0" fontId="3" fillId="2" borderId="0" xfId="0" applyFont="1" applyFill="1" applyAlignment="1" applyProtection="1">
      <alignment vertical="top" wrapText="1" readingOrder="1"/>
      <protection locked="0"/>
    </xf>
    <xf numFmtId="3" fontId="19" fillId="4" borderId="0" xfId="0" applyNumberFormat="1" applyFont="1" applyFill="1" applyAlignment="1">
      <alignment horizontal="right" vertical="top" wrapText="1"/>
    </xf>
    <xf numFmtId="0" fontId="19" fillId="4" borderId="0" xfId="0" applyFont="1" applyFill="1" applyAlignment="1">
      <alignment horizontal="right" vertical="top" wrapText="1"/>
    </xf>
    <xf numFmtId="0" fontId="3" fillId="3" borderId="0" xfId="0" applyFont="1" applyFill="1" applyAlignment="1" applyProtection="1">
      <alignment horizontal="left" vertical="top" wrapText="1" readingOrder="1"/>
      <protection locked="0"/>
    </xf>
    <xf numFmtId="0" fontId="3" fillId="2" borderId="0" xfId="0" applyFont="1" applyFill="1" applyAlignment="1" applyProtection="1">
      <alignment horizontal="left" vertical="top" wrapText="1" readingOrder="1"/>
      <protection locked="0"/>
    </xf>
    <xf numFmtId="0" fontId="2" fillId="2" borderId="0" xfId="0" applyFont="1" applyFill="1" applyAlignment="1" applyProtection="1">
      <alignment vertical="center" wrapText="1" readingOrder="1"/>
      <protection locked="0"/>
    </xf>
    <xf numFmtId="164" fontId="3" fillId="3" borderId="0" xfId="0" applyNumberFormat="1" applyFont="1" applyFill="1" applyAlignment="1" applyProtection="1">
      <alignment horizontal="right" vertical="top" wrapText="1" readingOrder="1"/>
      <protection locked="0"/>
    </xf>
    <xf numFmtId="164" fontId="2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2" fillId="2" borderId="0" xfId="0" applyFont="1" applyFill="1" applyAlignment="1" applyProtection="1">
      <alignment horizontal="left" vertical="center" wrapText="1" readingOrder="1"/>
      <protection locked="0"/>
    </xf>
    <xf numFmtId="0" fontId="5" fillId="2" borderId="0" xfId="0" applyFont="1" applyFill="1" applyAlignment="1" applyProtection="1">
      <alignment vertical="center" wrapText="1" readingOrder="1"/>
      <protection locked="0"/>
    </xf>
    <xf numFmtId="164" fontId="5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21" fillId="2" borderId="0" xfId="0" applyFont="1" applyFill="1" applyAlignment="1" applyProtection="1">
      <alignment vertical="center" wrapText="1" readingOrder="1"/>
      <protection locked="0"/>
    </xf>
    <xf numFmtId="0" fontId="3" fillId="2" borderId="0" xfId="0" applyFont="1" applyFill="1" applyAlignment="1" applyProtection="1">
      <alignment vertical="center" wrapText="1" readingOrder="1"/>
      <protection locked="0"/>
    </xf>
    <xf numFmtId="0" fontId="3" fillId="3" borderId="0" xfId="0" applyFont="1" applyFill="1" applyAlignment="1" applyProtection="1">
      <alignment horizontal="right" vertical="center" wrapText="1" readingOrder="1"/>
      <protection locked="0"/>
    </xf>
    <xf numFmtId="0" fontId="9" fillId="2" borderId="0" xfId="0" applyFont="1" applyFill="1" applyAlignment="1" applyProtection="1">
      <alignment vertical="top" wrapText="1" readingOrder="1"/>
      <protection locked="0"/>
    </xf>
    <xf numFmtId="0" fontId="7" fillId="2" borderId="0" xfId="0" applyFont="1" applyFill="1" applyAlignment="1" applyProtection="1">
      <alignment horizontal="center" vertical="center" wrapText="1" readingOrder="1"/>
      <protection locked="0"/>
    </xf>
    <xf numFmtId="164" fontId="3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4" borderId="0" xfId="0" applyFont="1" applyFill="1" applyAlignment="1">
      <alignment horizontal="center" vertical="top" wrapText="1"/>
    </xf>
    <xf numFmtId="0" fontId="3" fillId="0" borderId="0" xfId="0" applyFont="1" applyAlignment="1" applyProtection="1">
      <alignment vertical="center" wrapText="1" readingOrder="1"/>
      <protection locked="0"/>
    </xf>
    <xf numFmtId="165" fontId="11" fillId="0" borderId="0" xfId="0" applyNumberFormat="1" applyFont="1" applyAlignment="1" applyProtection="1">
      <alignment horizontal="right" vertical="center" wrapText="1" readingOrder="1"/>
      <protection locked="0"/>
    </xf>
    <xf numFmtId="0" fontId="11" fillId="0" borderId="0" xfId="0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165" fontId="3" fillId="0" borderId="0" xfId="1" applyNumberFormat="1" applyFont="1" applyFill="1" applyAlignment="1" applyProtection="1">
      <alignment horizontal="right" vertical="center" wrapText="1" readingOrder="1"/>
      <protection locked="0"/>
    </xf>
    <xf numFmtId="165" fontId="3" fillId="0" borderId="0" xfId="1" applyNumberFormat="1" applyFont="1" applyFill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165" fontId="11" fillId="0" borderId="0" xfId="1" applyNumberFormat="1" applyFont="1" applyFill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11" fillId="0" borderId="0" xfId="0" applyFont="1" applyAlignment="1" applyProtection="1">
      <alignment horizontal="left" vertical="top" wrapText="1" readingOrder="1"/>
      <protection locked="0"/>
    </xf>
    <xf numFmtId="0" fontId="11" fillId="2" borderId="0" xfId="0" applyFont="1" applyFill="1" applyAlignment="1" applyProtection="1">
      <alignment vertical="center" wrapText="1" readingOrder="1"/>
      <protection locked="0"/>
    </xf>
    <xf numFmtId="164" fontId="11" fillId="3" borderId="0" xfId="0" applyNumberFormat="1" applyFont="1" applyFill="1" applyAlignment="1" applyProtection="1">
      <alignment horizontal="right" vertical="center" wrapText="1" readingOrder="1"/>
      <protection locked="0"/>
    </xf>
    <xf numFmtId="0" fontId="11" fillId="3" borderId="0" xfId="0" applyFont="1" applyFill="1" applyAlignment="1" applyProtection="1">
      <alignment horizontal="right" vertical="center" wrapText="1" readingOrder="1"/>
      <protection locked="0"/>
    </xf>
    <xf numFmtId="0" fontId="11" fillId="3" borderId="0" xfId="0" applyFont="1" applyFill="1" applyAlignment="1" applyProtection="1">
      <alignment horizontal="left" vertical="center" wrapText="1" readingOrder="1"/>
      <protection locked="0"/>
    </xf>
    <xf numFmtId="0" fontId="16" fillId="0" borderId="0" xfId="0" applyFont="1" applyAlignment="1" applyProtection="1">
      <alignment vertical="center" wrapText="1" readingOrder="1"/>
      <protection locked="0"/>
    </xf>
    <xf numFmtId="0" fontId="0" fillId="0" borderId="0" xfId="0"/>
    <xf numFmtId="0" fontId="16" fillId="0" borderId="0" xfId="0" applyFont="1" applyAlignment="1" applyProtection="1">
      <alignment horizontal="left" vertical="center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164" fontId="15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0" applyFont="1" applyAlignment="1" applyProtection="1">
      <alignment horizontal="left" vertical="top" wrapText="1" readingOrder="1"/>
      <protection locked="0"/>
    </xf>
    <xf numFmtId="0" fontId="15" fillId="0" borderId="0" xfId="0" applyFont="1" applyAlignment="1" applyProtection="1">
      <alignment horizontal="left" vertical="center" wrapText="1" readingOrder="1"/>
      <protection locked="0"/>
    </xf>
    <xf numFmtId="3" fontId="5" fillId="2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2" borderId="0" xfId="0" applyFont="1" applyFill="1"/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3" fillId="3" borderId="0" xfId="0" applyFont="1" applyFill="1" applyAlignment="1" applyProtection="1">
      <alignment horizontal="center" vertical="center" wrapText="1" readingOrder="1"/>
      <protection locked="0"/>
    </xf>
    <xf numFmtId="164" fontId="3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3" fontId="14" fillId="0" borderId="3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</xdr:row>
      <xdr:rowOff>190500</xdr:rowOff>
    </xdr:from>
    <xdr:to>
      <xdr:col>0</xdr:col>
      <xdr:colOff>561975</xdr:colOff>
      <xdr:row>6</xdr:row>
      <xdr:rowOff>209550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0E19AB4-5053-47EC-A1AF-BFA4E1177CA3}"/>
            </a:ext>
          </a:extLst>
        </xdr:cNvPr>
        <xdr:cNvSpPr txBox="1"/>
      </xdr:nvSpPr>
      <xdr:spPr>
        <a:xfrm>
          <a:off x="142875" y="1539240"/>
          <a:ext cx="4191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24</xdr:row>
      <xdr:rowOff>190500</xdr:rowOff>
    </xdr:from>
    <xdr:to>
      <xdr:col>0</xdr:col>
      <xdr:colOff>561975</xdr:colOff>
      <xdr:row>25</xdr:row>
      <xdr:rowOff>209550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44E8FF8-BF9D-41BC-81A3-10E395C1B13A}"/>
            </a:ext>
          </a:extLst>
        </xdr:cNvPr>
        <xdr:cNvSpPr txBox="1"/>
      </xdr:nvSpPr>
      <xdr:spPr>
        <a:xfrm>
          <a:off x="142875" y="6339840"/>
          <a:ext cx="4191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95</xdr:row>
      <xdr:rowOff>190500</xdr:rowOff>
    </xdr:from>
    <xdr:to>
      <xdr:col>0</xdr:col>
      <xdr:colOff>561975</xdr:colOff>
      <xdr:row>96</xdr:row>
      <xdr:rowOff>209550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1704598-E964-49E3-88DB-91DC10A20333}"/>
            </a:ext>
          </a:extLst>
        </xdr:cNvPr>
        <xdr:cNvSpPr txBox="1"/>
      </xdr:nvSpPr>
      <xdr:spPr>
        <a:xfrm>
          <a:off x="142875" y="6918960"/>
          <a:ext cx="4191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125</xdr:row>
      <xdr:rowOff>190500</xdr:rowOff>
    </xdr:from>
    <xdr:to>
      <xdr:col>0</xdr:col>
      <xdr:colOff>561975</xdr:colOff>
      <xdr:row>126</xdr:row>
      <xdr:rowOff>209550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DB261CB-3FA7-4CBB-A942-31F01C37DC87}"/>
            </a:ext>
          </a:extLst>
        </xdr:cNvPr>
        <xdr:cNvSpPr txBox="1"/>
      </xdr:nvSpPr>
      <xdr:spPr>
        <a:xfrm>
          <a:off x="142875" y="2779776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153</xdr:row>
      <xdr:rowOff>190500</xdr:rowOff>
    </xdr:from>
    <xdr:to>
      <xdr:col>0</xdr:col>
      <xdr:colOff>561975</xdr:colOff>
      <xdr:row>154</xdr:row>
      <xdr:rowOff>209550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FC7A472-78A4-427C-AC86-E532EBA174D7}"/>
            </a:ext>
          </a:extLst>
        </xdr:cNvPr>
        <xdr:cNvSpPr txBox="1"/>
      </xdr:nvSpPr>
      <xdr:spPr>
        <a:xfrm>
          <a:off x="142875" y="25587960"/>
          <a:ext cx="4191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167</xdr:row>
      <xdr:rowOff>190500</xdr:rowOff>
    </xdr:from>
    <xdr:to>
      <xdr:col>0</xdr:col>
      <xdr:colOff>561975</xdr:colOff>
      <xdr:row>168</xdr:row>
      <xdr:rowOff>209550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EF0235-2CD3-4C6A-B1CF-4395CDC077D3}"/>
            </a:ext>
          </a:extLst>
        </xdr:cNvPr>
        <xdr:cNvSpPr txBox="1"/>
      </xdr:nvSpPr>
      <xdr:spPr>
        <a:xfrm>
          <a:off x="142875" y="4145280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208</xdr:row>
      <xdr:rowOff>190500</xdr:rowOff>
    </xdr:from>
    <xdr:to>
      <xdr:col>0</xdr:col>
      <xdr:colOff>561975</xdr:colOff>
      <xdr:row>209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CB78CB4D-0E8E-4EFC-81B0-94B7A9B1D68C}"/>
            </a:ext>
          </a:extLst>
        </xdr:cNvPr>
        <xdr:cNvSpPr txBox="1"/>
      </xdr:nvSpPr>
      <xdr:spPr>
        <a:xfrm>
          <a:off x="142875" y="4561332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222</xdr:row>
      <xdr:rowOff>190500</xdr:rowOff>
    </xdr:from>
    <xdr:to>
      <xdr:col>0</xdr:col>
      <xdr:colOff>561975</xdr:colOff>
      <xdr:row>223</xdr:row>
      <xdr:rowOff>209550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34ED775-3E54-4B74-97E4-AB99B08909D0}"/>
            </a:ext>
          </a:extLst>
        </xdr:cNvPr>
        <xdr:cNvSpPr txBox="1"/>
      </xdr:nvSpPr>
      <xdr:spPr>
        <a:xfrm>
          <a:off x="142875" y="5779770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243</xdr:row>
      <xdr:rowOff>190500</xdr:rowOff>
    </xdr:from>
    <xdr:to>
      <xdr:col>0</xdr:col>
      <xdr:colOff>561975</xdr:colOff>
      <xdr:row>244</xdr:row>
      <xdr:rowOff>209550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9D31D5D6-F14C-40FD-9EC0-89DB4F746C94}"/>
            </a:ext>
          </a:extLst>
        </xdr:cNvPr>
        <xdr:cNvSpPr txBox="1"/>
      </xdr:nvSpPr>
      <xdr:spPr>
        <a:xfrm>
          <a:off x="142875" y="5779770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267</xdr:row>
      <xdr:rowOff>190500</xdr:rowOff>
    </xdr:from>
    <xdr:to>
      <xdr:col>0</xdr:col>
      <xdr:colOff>561975</xdr:colOff>
      <xdr:row>268</xdr:row>
      <xdr:rowOff>209550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666C0951-B8FE-4E44-9B00-B127F5634835}"/>
            </a:ext>
          </a:extLst>
        </xdr:cNvPr>
        <xdr:cNvSpPr txBox="1"/>
      </xdr:nvSpPr>
      <xdr:spPr>
        <a:xfrm>
          <a:off x="142875" y="6195822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277</xdr:row>
      <xdr:rowOff>190500</xdr:rowOff>
    </xdr:from>
    <xdr:to>
      <xdr:col>0</xdr:col>
      <xdr:colOff>561975</xdr:colOff>
      <xdr:row>278</xdr:row>
      <xdr:rowOff>209550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E1D53DFC-5008-4B2C-829F-CA7619F97350}"/>
            </a:ext>
          </a:extLst>
        </xdr:cNvPr>
        <xdr:cNvSpPr txBox="1"/>
      </xdr:nvSpPr>
      <xdr:spPr>
        <a:xfrm>
          <a:off x="142875" y="7533132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297</xdr:row>
      <xdr:rowOff>190500</xdr:rowOff>
    </xdr:from>
    <xdr:to>
      <xdr:col>0</xdr:col>
      <xdr:colOff>561975</xdr:colOff>
      <xdr:row>298</xdr:row>
      <xdr:rowOff>209550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294B2458-3987-4F7B-9E23-F5D569475A91}"/>
            </a:ext>
          </a:extLst>
        </xdr:cNvPr>
        <xdr:cNvSpPr txBox="1"/>
      </xdr:nvSpPr>
      <xdr:spPr>
        <a:xfrm>
          <a:off x="142875" y="6819900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142875</xdr:colOff>
      <xdr:row>313</xdr:row>
      <xdr:rowOff>190500</xdr:rowOff>
    </xdr:from>
    <xdr:to>
      <xdr:col>0</xdr:col>
      <xdr:colOff>561975</xdr:colOff>
      <xdr:row>314</xdr:row>
      <xdr:rowOff>209550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ADC6BC17-E910-4F89-8E33-305F69AE3DBA}"/>
            </a:ext>
          </a:extLst>
        </xdr:cNvPr>
        <xdr:cNvSpPr txBox="1"/>
      </xdr:nvSpPr>
      <xdr:spPr>
        <a:xfrm>
          <a:off x="142875" y="84246720"/>
          <a:ext cx="419100" cy="3162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งบ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3F86-5F6D-4483-8662-BAE329586B90}">
  <dimension ref="A1:W550"/>
  <sheetViews>
    <sheetView tabSelected="1" workbookViewId="0">
      <selection activeCell="F97" sqref="F97:K97"/>
    </sheetView>
  </sheetViews>
  <sheetFormatPr defaultRowHeight="22.2"/>
  <cols>
    <col min="1" max="1" width="1.44140625" style="1" customWidth="1"/>
    <col min="2" max="5" width="2.109375" style="1" customWidth="1"/>
    <col min="6" max="6" width="2.44140625" style="1" customWidth="1"/>
    <col min="7" max="7" width="7.6640625" style="1" customWidth="1"/>
    <col min="8" max="8" width="13" style="1" customWidth="1"/>
    <col min="9" max="9" width="10.88671875" style="1" customWidth="1"/>
    <col min="10" max="10" width="5.5546875" style="1" customWidth="1"/>
    <col min="11" max="11" width="19.44140625" style="1" customWidth="1"/>
    <col min="12" max="12" width="7.21875" style="1" customWidth="1"/>
    <col min="13" max="13" width="12.109375" style="1" customWidth="1"/>
    <col min="14" max="14" width="5.6640625" style="1" customWidth="1"/>
    <col min="15" max="15" width="0.5546875" style="1" customWidth="1"/>
    <col min="16" max="16" width="4.6640625" style="1" customWidth="1"/>
    <col min="17" max="17" width="0.6640625" style="1" hidden="1" customWidth="1"/>
    <col min="18" max="18" width="0" style="1" hidden="1" customWidth="1"/>
    <col min="19" max="19" width="9.88671875" style="1" bestFit="1" customWidth="1"/>
    <col min="20" max="256" width="8.88671875" style="1"/>
    <col min="257" max="261" width="2.109375" style="1" customWidth="1"/>
    <col min="262" max="262" width="4.109375" style="1" customWidth="1"/>
    <col min="263" max="263" width="8.88671875" style="1"/>
    <col min="264" max="264" width="13" style="1" customWidth="1"/>
    <col min="265" max="265" width="9.88671875" style="1" customWidth="1"/>
    <col min="266" max="266" width="3.109375" style="1" customWidth="1"/>
    <col min="267" max="267" width="13" style="1" customWidth="1"/>
    <col min="268" max="268" width="7" style="1" customWidth="1"/>
    <col min="269" max="269" width="10.77734375" style="1" customWidth="1"/>
    <col min="270" max="270" width="7.6640625" style="1" customWidth="1"/>
    <col min="271" max="271" width="1.109375" style="1" customWidth="1"/>
    <col min="272" max="272" width="3.33203125" style="1" customWidth="1"/>
    <col min="273" max="273" width="0.6640625" style="1" customWidth="1"/>
    <col min="274" max="274" width="0" style="1" hidden="1" customWidth="1"/>
    <col min="275" max="512" width="8.88671875" style="1"/>
    <col min="513" max="517" width="2.109375" style="1" customWidth="1"/>
    <col min="518" max="518" width="4.109375" style="1" customWidth="1"/>
    <col min="519" max="519" width="8.88671875" style="1"/>
    <col min="520" max="520" width="13" style="1" customWidth="1"/>
    <col min="521" max="521" width="9.88671875" style="1" customWidth="1"/>
    <col min="522" max="522" width="3.109375" style="1" customWidth="1"/>
    <col min="523" max="523" width="13" style="1" customWidth="1"/>
    <col min="524" max="524" width="7" style="1" customWidth="1"/>
    <col min="525" max="525" width="10.77734375" style="1" customWidth="1"/>
    <col min="526" max="526" width="7.6640625" style="1" customWidth="1"/>
    <col min="527" max="527" width="1.109375" style="1" customWidth="1"/>
    <col min="528" max="528" width="3.33203125" style="1" customWidth="1"/>
    <col min="529" max="529" width="0.6640625" style="1" customWidth="1"/>
    <col min="530" max="530" width="0" style="1" hidden="1" customWidth="1"/>
    <col min="531" max="768" width="8.88671875" style="1"/>
    <col min="769" max="773" width="2.109375" style="1" customWidth="1"/>
    <col min="774" max="774" width="4.109375" style="1" customWidth="1"/>
    <col min="775" max="775" width="8.88671875" style="1"/>
    <col min="776" max="776" width="13" style="1" customWidth="1"/>
    <col min="777" max="777" width="9.88671875" style="1" customWidth="1"/>
    <col min="778" max="778" width="3.109375" style="1" customWidth="1"/>
    <col min="779" max="779" width="13" style="1" customWidth="1"/>
    <col min="780" max="780" width="7" style="1" customWidth="1"/>
    <col min="781" max="781" width="10.77734375" style="1" customWidth="1"/>
    <col min="782" max="782" width="7.6640625" style="1" customWidth="1"/>
    <col min="783" max="783" width="1.109375" style="1" customWidth="1"/>
    <col min="784" max="784" width="3.33203125" style="1" customWidth="1"/>
    <col min="785" max="785" width="0.6640625" style="1" customWidth="1"/>
    <col min="786" max="786" width="0" style="1" hidden="1" customWidth="1"/>
    <col min="787" max="1024" width="8.88671875" style="1"/>
    <col min="1025" max="1029" width="2.109375" style="1" customWidth="1"/>
    <col min="1030" max="1030" width="4.109375" style="1" customWidth="1"/>
    <col min="1031" max="1031" width="8.88671875" style="1"/>
    <col min="1032" max="1032" width="13" style="1" customWidth="1"/>
    <col min="1033" max="1033" width="9.88671875" style="1" customWidth="1"/>
    <col min="1034" max="1034" width="3.109375" style="1" customWidth="1"/>
    <col min="1035" max="1035" width="13" style="1" customWidth="1"/>
    <col min="1036" max="1036" width="7" style="1" customWidth="1"/>
    <col min="1037" max="1037" width="10.77734375" style="1" customWidth="1"/>
    <col min="1038" max="1038" width="7.6640625" style="1" customWidth="1"/>
    <col min="1039" max="1039" width="1.109375" style="1" customWidth="1"/>
    <col min="1040" max="1040" width="3.33203125" style="1" customWidth="1"/>
    <col min="1041" max="1041" width="0.6640625" style="1" customWidth="1"/>
    <col min="1042" max="1042" width="0" style="1" hidden="1" customWidth="1"/>
    <col min="1043" max="1280" width="8.88671875" style="1"/>
    <col min="1281" max="1285" width="2.109375" style="1" customWidth="1"/>
    <col min="1286" max="1286" width="4.109375" style="1" customWidth="1"/>
    <col min="1287" max="1287" width="8.88671875" style="1"/>
    <col min="1288" max="1288" width="13" style="1" customWidth="1"/>
    <col min="1289" max="1289" width="9.88671875" style="1" customWidth="1"/>
    <col min="1290" max="1290" width="3.109375" style="1" customWidth="1"/>
    <col min="1291" max="1291" width="13" style="1" customWidth="1"/>
    <col min="1292" max="1292" width="7" style="1" customWidth="1"/>
    <col min="1293" max="1293" width="10.77734375" style="1" customWidth="1"/>
    <col min="1294" max="1294" width="7.6640625" style="1" customWidth="1"/>
    <col min="1295" max="1295" width="1.109375" style="1" customWidth="1"/>
    <col min="1296" max="1296" width="3.33203125" style="1" customWidth="1"/>
    <col min="1297" max="1297" width="0.6640625" style="1" customWidth="1"/>
    <col min="1298" max="1298" width="0" style="1" hidden="1" customWidth="1"/>
    <col min="1299" max="1536" width="8.88671875" style="1"/>
    <col min="1537" max="1541" width="2.109375" style="1" customWidth="1"/>
    <col min="1542" max="1542" width="4.109375" style="1" customWidth="1"/>
    <col min="1543" max="1543" width="8.88671875" style="1"/>
    <col min="1544" max="1544" width="13" style="1" customWidth="1"/>
    <col min="1545" max="1545" width="9.88671875" style="1" customWidth="1"/>
    <col min="1546" max="1546" width="3.109375" style="1" customWidth="1"/>
    <col min="1547" max="1547" width="13" style="1" customWidth="1"/>
    <col min="1548" max="1548" width="7" style="1" customWidth="1"/>
    <col min="1549" max="1549" width="10.77734375" style="1" customWidth="1"/>
    <col min="1550" max="1550" width="7.6640625" style="1" customWidth="1"/>
    <col min="1551" max="1551" width="1.109375" style="1" customWidth="1"/>
    <col min="1552" max="1552" width="3.33203125" style="1" customWidth="1"/>
    <col min="1553" max="1553" width="0.6640625" style="1" customWidth="1"/>
    <col min="1554" max="1554" width="0" style="1" hidden="1" customWidth="1"/>
    <col min="1555" max="1792" width="8.88671875" style="1"/>
    <col min="1793" max="1797" width="2.109375" style="1" customWidth="1"/>
    <col min="1798" max="1798" width="4.109375" style="1" customWidth="1"/>
    <col min="1799" max="1799" width="8.88671875" style="1"/>
    <col min="1800" max="1800" width="13" style="1" customWidth="1"/>
    <col min="1801" max="1801" width="9.88671875" style="1" customWidth="1"/>
    <col min="1802" max="1802" width="3.109375" style="1" customWidth="1"/>
    <col min="1803" max="1803" width="13" style="1" customWidth="1"/>
    <col min="1804" max="1804" width="7" style="1" customWidth="1"/>
    <col min="1805" max="1805" width="10.77734375" style="1" customWidth="1"/>
    <col min="1806" max="1806" width="7.6640625" style="1" customWidth="1"/>
    <col min="1807" max="1807" width="1.109375" style="1" customWidth="1"/>
    <col min="1808" max="1808" width="3.33203125" style="1" customWidth="1"/>
    <col min="1809" max="1809" width="0.6640625" style="1" customWidth="1"/>
    <col min="1810" max="1810" width="0" style="1" hidden="1" customWidth="1"/>
    <col min="1811" max="2048" width="8.88671875" style="1"/>
    <col min="2049" max="2053" width="2.109375" style="1" customWidth="1"/>
    <col min="2054" max="2054" width="4.109375" style="1" customWidth="1"/>
    <col min="2055" max="2055" width="8.88671875" style="1"/>
    <col min="2056" max="2056" width="13" style="1" customWidth="1"/>
    <col min="2057" max="2057" width="9.88671875" style="1" customWidth="1"/>
    <col min="2058" max="2058" width="3.109375" style="1" customWidth="1"/>
    <col min="2059" max="2059" width="13" style="1" customWidth="1"/>
    <col min="2060" max="2060" width="7" style="1" customWidth="1"/>
    <col min="2061" max="2061" width="10.77734375" style="1" customWidth="1"/>
    <col min="2062" max="2062" width="7.6640625" style="1" customWidth="1"/>
    <col min="2063" max="2063" width="1.109375" style="1" customWidth="1"/>
    <col min="2064" max="2064" width="3.33203125" style="1" customWidth="1"/>
    <col min="2065" max="2065" width="0.6640625" style="1" customWidth="1"/>
    <col min="2066" max="2066" width="0" style="1" hidden="1" customWidth="1"/>
    <col min="2067" max="2304" width="8.88671875" style="1"/>
    <col min="2305" max="2309" width="2.109375" style="1" customWidth="1"/>
    <col min="2310" max="2310" width="4.109375" style="1" customWidth="1"/>
    <col min="2311" max="2311" width="8.88671875" style="1"/>
    <col min="2312" max="2312" width="13" style="1" customWidth="1"/>
    <col min="2313" max="2313" width="9.88671875" style="1" customWidth="1"/>
    <col min="2314" max="2314" width="3.109375" style="1" customWidth="1"/>
    <col min="2315" max="2315" width="13" style="1" customWidth="1"/>
    <col min="2316" max="2316" width="7" style="1" customWidth="1"/>
    <col min="2317" max="2317" width="10.77734375" style="1" customWidth="1"/>
    <col min="2318" max="2318" width="7.6640625" style="1" customWidth="1"/>
    <col min="2319" max="2319" width="1.109375" style="1" customWidth="1"/>
    <col min="2320" max="2320" width="3.33203125" style="1" customWidth="1"/>
    <col min="2321" max="2321" width="0.6640625" style="1" customWidth="1"/>
    <col min="2322" max="2322" width="0" style="1" hidden="1" customWidth="1"/>
    <col min="2323" max="2560" width="8.88671875" style="1"/>
    <col min="2561" max="2565" width="2.109375" style="1" customWidth="1"/>
    <col min="2566" max="2566" width="4.109375" style="1" customWidth="1"/>
    <col min="2567" max="2567" width="8.88671875" style="1"/>
    <col min="2568" max="2568" width="13" style="1" customWidth="1"/>
    <col min="2569" max="2569" width="9.88671875" style="1" customWidth="1"/>
    <col min="2570" max="2570" width="3.109375" style="1" customWidth="1"/>
    <col min="2571" max="2571" width="13" style="1" customWidth="1"/>
    <col min="2572" max="2572" width="7" style="1" customWidth="1"/>
    <col min="2573" max="2573" width="10.77734375" style="1" customWidth="1"/>
    <col min="2574" max="2574" width="7.6640625" style="1" customWidth="1"/>
    <col min="2575" max="2575" width="1.109375" style="1" customWidth="1"/>
    <col min="2576" max="2576" width="3.33203125" style="1" customWidth="1"/>
    <col min="2577" max="2577" width="0.6640625" style="1" customWidth="1"/>
    <col min="2578" max="2578" width="0" style="1" hidden="1" customWidth="1"/>
    <col min="2579" max="2816" width="8.88671875" style="1"/>
    <col min="2817" max="2821" width="2.109375" style="1" customWidth="1"/>
    <col min="2822" max="2822" width="4.109375" style="1" customWidth="1"/>
    <col min="2823" max="2823" width="8.88671875" style="1"/>
    <col min="2824" max="2824" width="13" style="1" customWidth="1"/>
    <col min="2825" max="2825" width="9.88671875" style="1" customWidth="1"/>
    <col min="2826" max="2826" width="3.109375" style="1" customWidth="1"/>
    <col min="2827" max="2827" width="13" style="1" customWidth="1"/>
    <col min="2828" max="2828" width="7" style="1" customWidth="1"/>
    <col min="2829" max="2829" width="10.77734375" style="1" customWidth="1"/>
    <col min="2830" max="2830" width="7.6640625" style="1" customWidth="1"/>
    <col min="2831" max="2831" width="1.109375" style="1" customWidth="1"/>
    <col min="2832" max="2832" width="3.33203125" style="1" customWidth="1"/>
    <col min="2833" max="2833" width="0.6640625" style="1" customWidth="1"/>
    <col min="2834" max="2834" width="0" style="1" hidden="1" customWidth="1"/>
    <col min="2835" max="3072" width="8.88671875" style="1"/>
    <col min="3073" max="3077" width="2.109375" style="1" customWidth="1"/>
    <col min="3078" max="3078" width="4.109375" style="1" customWidth="1"/>
    <col min="3079" max="3079" width="8.88671875" style="1"/>
    <col min="3080" max="3080" width="13" style="1" customWidth="1"/>
    <col min="3081" max="3081" width="9.88671875" style="1" customWidth="1"/>
    <col min="3082" max="3082" width="3.109375" style="1" customWidth="1"/>
    <col min="3083" max="3083" width="13" style="1" customWidth="1"/>
    <col min="3084" max="3084" width="7" style="1" customWidth="1"/>
    <col min="3085" max="3085" width="10.77734375" style="1" customWidth="1"/>
    <col min="3086" max="3086" width="7.6640625" style="1" customWidth="1"/>
    <col min="3087" max="3087" width="1.109375" style="1" customWidth="1"/>
    <col min="3088" max="3088" width="3.33203125" style="1" customWidth="1"/>
    <col min="3089" max="3089" width="0.6640625" style="1" customWidth="1"/>
    <col min="3090" max="3090" width="0" style="1" hidden="1" customWidth="1"/>
    <col min="3091" max="3328" width="8.88671875" style="1"/>
    <col min="3329" max="3333" width="2.109375" style="1" customWidth="1"/>
    <col min="3334" max="3334" width="4.109375" style="1" customWidth="1"/>
    <col min="3335" max="3335" width="8.88671875" style="1"/>
    <col min="3336" max="3336" width="13" style="1" customWidth="1"/>
    <col min="3337" max="3337" width="9.88671875" style="1" customWidth="1"/>
    <col min="3338" max="3338" width="3.109375" style="1" customWidth="1"/>
    <col min="3339" max="3339" width="13" style="1" customWidth="1"/>
    <col min="3340" max="3340" width="7" style="1" customWidth="1"/>
    <col min="3341" max="3341" width="10.77734375" style="1" customWidth="1"/>
    <col min="3342" max="3342" width="7.6640625" style="1" customWidth="1"/>
    <col min="3343" max="3343" width="1.109375" style="1" customWidth="1"/>
    <col min="3344" max="3344" width="3.33203125" style="1" customWidth="1"/>
    <col min="3345" max="3345" width="0.6640625" style="1" customWidth="1"/>
    <col min="3346" max="3346" width="0" style="1" hidden="1" customWidth="1"/>
    <col min="3347" max="3584" width="8.88671875" style="1"/>
    <col min="3585" max="3589" width="2.109375" style="1" customWidth="1"/>
    <col min="3590" max="3590" width="4.109375" style="1" customWidth="1"/>
    <col min="3591" max="3591" width="8.88671875" style="1"/>
    <col min="3592" max="3592" width="13" style="1" customWidth="1"/>
    <col min="3593" max="3593" width="9.88671875" style="1" customWidth="1"/>
    <col min="3594" max="3594" width="3.109375" style="1" customWidth="1"/>
    <col min="3595" max="3595" width="13" style="1" customWidth="1"/>
    <col min="3596" max="3596" width="7" style="1" customWidth="1"/>
    <col min="3597" max="3597" width="10.77734375" style="1" customWidth="1"/>
    <col min="3598" max="3598" width="7.6640625" style="1" customWidth="1"/>
    <col min="3599" max="3599" width="1.109375" style="1" customWidth="1"/>
    <col min="3600" max="3600" width="3.33203125" style="1" customWidth="1"/>
    <col min="3601" max="3601" width="0.6640625" style="1" customWidth="1"/>
    <col min="3602" max="3602" width="0" style="1" hidden="1" customWidth="1"/>
    <col min="3603" max="3840" width="8.88671875" style="1"/>
    <col min="3841" max="3845" width="2.109375" style="1" customWidth="1"/>
    <col min="3846" max="3846" width="4.109375" style="1" customWidth="1"/>
    <col min="3847" max="3847" width="8.88671875" style="1"/>
    <col min="3848" max="3848" width="13" style="1" customWidth="1"/>
    <col min="3849" max="3849" width="9.88671875" style="1" customWidth="1"/>
    <col min="3850" max="3850" width="3.109375" style="1" customWidth="1"/>
    <col min="3851" max="3851" width="13" style="1" customWidth="1"/>
    <col min="3852" max="3852" width="7" style="1" customWidth="1"/>
    <col min="3853" max="3853" width="10.77734375" style="1" customWidth="1"/>
    <col min="3854" max="3854" width="7.6640625" style="1" customWidth="1"/>
    <col min="3855" max="3855" width="1.109375" style="1" customWidth="1"/>
    <col min="3856" max="3856" width="3.33203125" style="1" customWidth="1"/>
    <col min="3857" max="3857" width="0.6640625" style="1" customWidth="1"/>
    <col min="3858" max="3858" width="0" style="1" hidden="1" customWidth="1"/>
    <col min="3859" max="4096" width="8.88671875" style="1"/>
    <col min="4097" max="4101" width="2.109375" style="1" customWidth="1"/>
    <col min="4102" max="4102" width="4.109375" style="1" customWidth="1"/>
    <col min="4103" max="4103" width="8.88671875" style="1"/>
    <col min="4104" max="4104" width="13" style="1" customWidth="1"/>
    <col min="4105" max="4105" width="9.88671875" style="1" customWidth="1"/>
    <col min="4106" max="4106" width="3.109375" style="1" customWidth="1"/>
    <col min="4107" max="4107" width="13" style="1" customWidth="1"/>
    <col min="4108" max="4108" width="7" style="1" customWidth="1"/>
    <col min="4109" max="4109" width="10.77734375" style="1" customWidth="1"/>
    <col min="4110" max="4110" width="7.6640625" style="1" customWidth="1"/>
    <col min="4111" max="4111" width="1.109375" style="1" customWidth="1"/>
    <col min="4112" max="4112" width="3.33203125" style="1" customWidth="1"/>
    <col min="4113" max="4113" width="0.6640625" style="1" customWidth="1"/>
    <col min="4114" max="4114" width="0" style="1" hidden="1" customWidth="1"/>
    <col min="4115" max="4352" width="8.88671875" style="1"/>
    <col min="4353" max="4357" width="2.109375" style="1" customWidth="1"/>
    <col min="4358" max="4358" width="4.109375" style="1" customWidth="1"/>
    <col min="4359" max="4359" width="8.88671875" style="1"/>
    <col min="4360" max="4360" width="13" style="1" customWidth="1"/>
    <col min="4361" max="4361" width="9.88671875" style="1" customWidth="1"/>
    <col min="4362" max="4362" width="3.109375" style="1" customWidth="1"/>
    <col min="4363" max="4363" width="13" style="1" customWidth="1"/>
    <col min="4364" max="4364" width="7" style="1" customWidth="1"/>
    <col min="4365" max="4365" width="10.77734375" style="1" customWidth="1"/>
    <col min="4366" max="4366" width="7.6640625" style="1" customWidth="1"/>
    <col min="4367" max="4367" width="1.109375" style="1" customWidth="1"/>
    <col min="4368" max="4368" width="3.33203125" style="1" customWidth="1"/>
    <col min="4369" max="4369" width="0.6640625" style="1" customWidth="1"/>
    <col min="4370" max="4370" width="0" style="1" hidden="1" customWidth="1"/>
    <col min="4371" max="4608" width="8.88671875" style="1"/>
    <col min="4609" max="4613" width="2.109375" style="1" customWidth="1"/>
    <col min="4614" max="4614" width="4.109375" style="1" customWidth="1"/>
    <col min="4615" max="4615" width="8.88671875" style="1"/>
    <col min="4616" max="4616" width="13" style="1" customWidth="1"/>
    <col min="4617" max="4617" width="9.88671875" style="1" customWidth="1"/>
    <col min="4618" max="4618" width="3.109375" style="1" customWidth="1"/>
    <col min="4619" max="4619" width="13" style="1" customWidth="1"/>
    <col min="4620" max="4620" width="7" style="1" customWidth="1"/>
    <col min="4621" max="4621" width="10.77734375" style="1" customWidth="1"/>
    <col min="4622" max="4622" width="7.6640625" style="1" customWidth="1"/>
    <col min="4623" max="4623" width="1.109375" style="1" customWidth="1"/>
    <col min="4624" max="4624" width="3.33203125" style="1" customWidth="1"/>
    <col min="4625" max="4625" width="0.6640625" style="1" customWidth="1"/>
    <col min="4626" max="4626" width="0" style="1" hidden="1" customWidth="1"/>
    <col min="4627" max="4864" width="8.88671875" style="1"/>
    <col min="4865" max="4869" width="2.109375" style="1" customWidth="1"/>
    <col min="4870" max="4870" width="4.109375" style="1" customWidth="1"/>
    <col min="4871" max="4871" width="8.88671875" style="1"/>
    <col min="4872" max="4872" width="13" style="1" customWidth="1"/>
    <col min="4873" max="4873" width="9.88671875" style="1" customWidth="1"/>
    <col min="4874" max="4874" width="3.109375" style="1" customWidth="1"/>
    <col min="4875" max="4875" width="13" style="1" customWidth="1"/>
    <col min="4876" max="4876" width="7" style="1" customWidth="1"/>
    <col min="4877" max="4877" width="10.77734375" style="1" customWidth="1"/>
    <col min="4878" max="4878" width="7.6640625" style="1" customWidth="1"/>
    <col min="4879" max="4879" width="1.109375" style="1" customWidth="1"/>
    <col min="4880" max="4880" width="3.33203125" style="1" customWidth="1"/>
    <col min="4881" max="4881" width="0.6640625" style="1" customWidth="1"/>
    <col min="4882" max="4882" width="0" style="1" hidden="1" customWidth="1"/>
    <col min="4883" max="5120" width="8.88671875" style="1"/>
    <col min="5121" max="5125" width="2.109375" style="1" customWidth="1"/>
    <col min="5126" max="5126" width="4.109375" style="1" customWidth="1"/>
    <col min="5127" max="5127" width="8.88671875" style="1"/>
    <col min="5128" max="5128" width="13" style="1" customWidth="1"/>
    <col min="5129" max="5129" width="9.88671875" style="1" customWidth="1"/>
    <col min="5130" max="5130" width="3.109375" style="1" customWidth="1"/>
    <col min="5131" max="5131" width="13" style="1" customWidth="1"/>
    <col min="5132" max="5132" width="7" style="1" customWidth="1"/>
    <col min="5133" max="5133" width="10.77734375" style="1" customWidth="1"/>
    <col min="5134" max="5134" width="7.6640625" style="1" customWidth="1"/>
    <col min="5135" max="5135" width="1.109375" style="1" customWidth="1"/>
    <col min="5136" max="5136" width="3.33203125" style="1" customWidth="1"/>
    <col min="5137" max="5137" width="0.6640625" style="1" customWidth="1"/>
    <col min="5138" max="5138" width="0" style="1" hidden="1" customWidth="1"/>
    <col min="5139" max="5376" width="8.88671875" style="1"/>
    <col min="5377" max="5381" width="2.109375" style="1" customWidth="1"/>
    <col min="5382" max="5382" width="4.109375" style="1" customWidth="1"/>
    <col min="5383" max="5383" width="8.88671875" style="1"/>
    <col min="5384" max="5384" width="13" style="1" customWidth="1"/>
    <col min="5385" max="5385" width="9.88671875" style="1" customWidth="1"/>
    <col min="5386" max="5386" width="3.109375" style="1" customWidth="1"/>
    <col min="5387" max="5387" width="13" style="1" customWidth="1"/>
    <col min="5388" max="5388" width="7" style="1" customWidth="1"/>
    <col min="5389" max="5389" width="10.77734375" style="1" customWidth="1"/>
    <col min="5390" max="5390" width="7.6640625" style="1" customWidth="1"/>
    <col min="5391" max="5391" width="1.109375" style="1" customWidth="1"/>
    <col min="5392" max="5392" width="3.33203125" style="1" customWidth="1"/>
    <col min="5393" max="5393" width="0.6640625" style="1" customWidth="1"/>
    <col min="5394" max="5394" width="0" style="1" hidden="1" customWidth="1"/>
    <col min="5395" max="5632" width="8.88671875" style="1"/>
    <col min="5633" max="5637" width="2.109375" style="1" customWidth="1"/>
    <col min="5638" max="5638" width="4.109375" style="1" customWidth="1"/>
    <col min="5639" max="5639" width="8.88671875" style="1"/>
    <col min="5640" max="5640" width="13" style="1" customWidth="1"/>
    <col min="5641" max="5641" width="9.88671875" style="1" customWidth="1"/>
    <col min="5642" max="5642" width="3.109375" style="1" customWidth="1"/>
    <col min="5643" max="5643" width="13" style="1" customWidth="1"/>
    <col min="5644" max="5644" width="7" style="1" customWidth="1"/>
    <col min="5645" max="5645" width="10.77734375" style="1" customWidth="1"/>
    <col min="5646" max="5646" width="7.6640625" style="1" customWidth="1"/>
    <col min="5647" max="5647" width="1.109375" style="1" customWidth="1"/>
    <col min="5648" max="5648" width="3.33203125" style="1" customWidth="1"/>
    <col min="5649" max="5649" width="0.6640625" style="1" customWidth="1"/>
    <col min="5650" max="5650" width="0" style="1" hidden="1" customWidth="1"/>
    <col min="5651" max="5888" width="8.88671875" style="1"/>
    <col min="5889" max="5893" width="2.109375" style="1" customWidth="1"/>
    <col min="5894" max="5894" width="4.109375" style="1" customWidth="1"/>
    <col min="5895" max="5895" width="8.88671875" style="1"/>
    <col min="5896" max="5896" width="13" style="1" customWidth="1"/>
    <col min="5897" max="5897" width="9.88671875" style="1" customWidth="1"/>
    <col min="5898" max="5898" width="3.109375" style="1" customWidth="1"/>
    <col min="5899" max="5899" width="13" style="1" customWidth="1"/>
    <col min="5900" max="5900" width="7" style="1" customWidth="1"/>
    <col min="5901" max="5901" width="10.77734375" style="1" customWidth="1"/>
    <col min="5902" max="5902" width="7.6640625" style="1" customWidth="1"/>
    <col min="5903" max="5903" width="1.109375" style="1" customWidth="1"/>
    <col min="5904" max="5904" width="3.33203125" style="1" customWidth="1"/>
    <col min="5905" max="5905" width="0.6640625" style="1" customWidth="1"/>
    <col min="5906" max="5906" width="0" style="1" hidden="1" customWidth="1"/>
    <col min="5907" max="6144" width="8.88671875" style="1"/>
    <col min="6145" max="6149" width="2.109375" style="1" customWidth="1"/>
    <col min="6150" max="6150" width="4.109375" style="1" customWidth="1"/>
    <col min="6151" max="6151" width="8.88671875" style="1"/>
    <col min="6152" max="6152" width="13" style="1" customWidth="1"/>
    <col min="6153" max="6153" width="9.88671875" style="1" customWidth="1"/>
    <col min="6154" max="6154" width="3.109375" style="1" customWidth="1"/>
    <col min="6155" max="6155" width="13" style="1" customWidth="1"/>
    <col min="6156" max="6156" width="7" style="1" customWidth="1"/>
    <col min="6157" max="6157" width="10.77734375" style="1" customWidth="1"/>
    <col min="6158" max="6158" width="7.6640625" style="1" customWidth="1"/>
    <col min="6159" max="6159" width="1.109375" style="1" customWidth="1"/>
    <col min="6160" max="6160" width="3.33203125" style="1" customWidth="1"/>
    <col min="6161" max="6161" width="0.6640625" style="1" customWidth="1"/>
    <col min="6162" max="6162" width="0" style="1" hidden="1" customWidth="1"/>
    <col min="6163" max="6400" width="8.88671875" style="1"/>
    <col min="6401" max="6405" width="2.109375" style="1" customWidth="1"/>
    <col min="6406" max="6406" width="4.109375" style="1" customWidth="1"/>
    <col min="6407" max="6407" width="8.88671875" style="1"/>
    <col min="6408" max="6408" width="13" style="1" customWidth="1"/>
    <col min="6409" max="6409" width="9.88671875" style="1" customWidth="1"/>
    <col min="6410" max="6410" width="3.109375" style="1" customWidth="1"/>
    <col min="6411" max="6411" width="13" style="1" customWidth="1"/>
    <col min="6412" max="6412" width="7" style="1" customWidth="1"/>
    <col min="6413" max="6413" width="10.77734375" style="1" customWidth="1"/>
    <col min="6414" max="6414" width="7.6640625" style="1" customWidth="1"/>
    <col min="6415" max="6415" width="1.109375" style="1" customWidth="1"/>
    <col min="6416" max="6416" width="3.33203125" style="1" customWidth="1"/>
    <col min="6417" max="6417" width="0.6640625" style="1" customWidth="1"/>
    <col min="6418" max="6418" width="0" style="1" hidden="1" customWidth="1"/>
    <col min="6419" max="6656" width="8.88671875" style="1"/>
    <col min="6657" max="6661" width="2.109375" style="1" customWidth="1"/>
    <col min="6662" max="6662" width="4.109375" style="1" customWidth="1"/>
    <col min="6663" max="6663" width="8.88671875" style="1"/>
    <col min="6664" max="6664" width="13" style="1" customWidth="1"/>
    <col min="6665" max="6665" width="9.88671875" style="1" customWidth="1"/>
    <col min="6666" max="6666" width="3.109375" style="1" customWidth="1"/>
    <col min="6667" max="6667" width="13" style="1" customWidth="1"/>
    <col min="6668" max="6668" width="7" style="1" customWidth="1"/>
    <col min="6669" max="6669" width="10.77734375" style="1" customWidth="1"/>
    <col min="6670" max="6670" width="7.6640625" style="1" customWidth="1"/>
    <col min="6671" max="6671" width="1.109375" style="1" customWidth="1"/>
    <col min="6672" max="6672" width="3.33203125" style="1" customWidth="1"/>
    <col min="6673" max="6673" width="0.6640625" style="1" customWidth="1"/>
    <col min="6674" max="6674" width="0" style="1" hidden="1" customWidth="1"/>
    <col min="6675" max="6912" width="8.88671875" style="1"/>
    <col min="6913" max="6917" width="2.109375" style="1" customWidth="1"/>
    <col min="6918" max="6918" width="4.109375" style="1" customWidth="1"/>
    <col min="6919" max="6919" width="8.88671875" style="1"/>
    <col min="6920" max="6920" width="13" style="1" customWidth="1"/>
    <col min="6921" max="6921" width="9.88671875" style="1" customWidth="1"/>
    <col min="6922" max="6922" width="3.109375" style="1" customWidth="1"/>
    <col min="6923" max="6923" width="13" style="1" customWidth="1"/>
    <col min="6924" max="6924" width="7" style="1" customWidth="1"/>
    <col min="6925" max="6925" width="10.77734375" style="1" customWidth="1"/>
    <col min="6926" max="6926" width="7.6640625" style="1" customWidth="1"/>
    <col min="6927" max="6927" width="1.109375" style="1" customWidth="1"/>
    <col min="6928" max="6928" width="3.33203125" style="1" customWidth="1"/>
    <col min="6929" max="6929" width="0.6640625" style="1" customWidth="1"/>
    <col min="6930" max="6930" width="0" style="1" hidden="1" customWidth="1"/>
    <col min="6931" max="7168" width="8.88671875" style="1"/>
    <col min="7169" max="7173" width="2.109375" style="1" customWidth="1"/>
    <col min="7174" max="7174" width="4.109375" style="1" customWidth="1"/>
    <col min="7175" max="7175" width="8.88671875" style="1"/>
    <col min="7176" max="7176" width="13" style="1" customWidth="1"/>
    <col min="7177" max="7177" width="9.88671875" style="1" customWidth="1"/>
    <col min="7178" max="7178" width="3.109375" style="1" customWidth="1"/>
    <col min="7179" max="7179" width="13" style="1" customWidth="1"/>
    <col min="7180" max="7180" width="7" style="1" customWidth="1"/>
    <col min="7181" max="7181" width="10.77734375" style="1" customWidth="1"/>
    <col min="7182" max="7182" width="7.6640625" style="1" customWidth="1"/>
    <col min="7183" max="7183" width="1.109375" style="1" customWidth="1"/>
    <col min="7184" max="7184" width="3.33203125" style="1" customWidth="1"/>
    <col min="7185" max="7185" width="0.6640625" style="1" customWidth="1"/>
    <col min="7186" max="7186" width="0" style="1" hidden="1" customWidth="1"/>
    <col min="7187" max="7424" width="8.88671875" style="1"/>
    <col min="7425" max="7429" width="2.109375" style="1" customWidth="1"/>
    <col min="7430" max="7430" width="4.109375" style="1" customWidth="1"/>
    <col min="7431" max="7431" width="8.88671875" style="1"/>
    <col min="7432" max="7432" width="13" style="1" customWidth="1"/>
    <col min="7433" max="7433" width="9.88671875" style="1" customWidth="1"/>
    <col min="7434" max="7434" width="3.109375" style="1" customWidth="1"/>
    <col min="7435" max="7435" width="13" style="1" customWidth="1"/>
    <col min="7436" max="7436" width="7" style="1" customWidth="1"/>
    <col min="7437" max="7437" width="10.77734375" style="1" customWidth="1"/>
    <col min="7438" max="7438" width="7.6640625" style="1" customWidth="1"/>
    <col min="7439" max="7439" width="1.109375" style="1" customWidth="1"/>
    <col min="7440" max="7440" width="3.33203125" style="1" customWidth="1"/>
    <col min="7441" max="7441" width="0.6640625" style="1" customWidth="1"/>
    <col min="7442" max="7442" width="0" style="1" hidden="1" customWidth="1"/>
    <col min="7443" max="7680" width="8.88671875" style="1"/>
    <col min="7681" max="7685" width="2.109375" style="1" customWidth="1"/>
    <col min="7686" max="7686" width="4.109375" style="1" customWidth="1"/>
    <col min="7687" max="7687" width="8.88671875" style="1"/>
    <col min="7688" max="7688" width="13" style="1" customWidth="1"/>
    <col min="7689" max="7689" width="9.88671875" style="1" customWidth="1"/>
    <col min="7690" max="7690" width="3.109375" style="1" customWidth="1"/>
    <col min="7691" max="7691" width="13" style="1" customWidth="1"/>
    <col min="7692" max="7692" width="7" style="1" customWidth="1"/>
    <col min="7693" max="7693" width="10.77734375" style="1" customWidth="1"/>
    <col min="7694" max="7694" width="7.6640625" style="1" customWidth="1"/>
    <col min="7695" max="7695" width="1.109375" style="1" customWidth="1"/>
    <col min="7696" max="7696" width="3.33203125" style="1" customWidth="1"/>
    <col min="7697" max="7697" width="0.6640625" style="1" customWidth="1"/>
    <col min="7698" max="7698" width="0" style="1" hidden="1" customWidth="1"/>
    <col min="7699" max="7936" width="8.88671875" style="1"/>
    <col min="7937" max="7941" width="2.109375" style="1" customWidth="1"/>
    <col min="7942" max="7942" width="4.109375" style="1" customWidth="1"/>
    <col min="7943" max="7943" width="8.88671875" style="1"/>
    <col min="7944" max="7944" width="13" style="1" customWidth="1"/>
    <col min="7945" max="7945" width="9.88671875" style="1" customWidth="1"/>
    <col min="7946" max="7946" width="3.109375" style="1" customWidth="1"/>
    <col min="7947" max="7947" width="13" style="1" customWidth="1"/>
    <col min="7948" max="7948" width="7" style="1" customWidth="1"/>
    <col min="7949" max="7949" width="10.77734375" style="1" customWidth="1"/>
    <col min="7950" max="7950" width="7.6640625" style="1" customWidth="1"/>
    <col min="7951" max="7951" width="1.109375" style="1" customWidth="1"/>
    <col min="7952" max="7952" width="3.33203125" style="1" customWidth="1"/>
    <col min="7953" max="7953" width="0.6640625" style="1" customWidth="1"/>
    <col min="7954" max="7954" width="0" style="1" hidden="1" customWidth="1"/>
    <col min="7955" max="8192" width="8.88671875" style="1"/>
    <col min="8193" max="8197" width="2.109375" style="1" customWidth="1"/>
    <col min="8198" max="8198" width="4.109375" style="1" customWidth="1"/>
    <col min="8199" max="8199" width="8.88671875" style="1"/>
    <col min="8200" max="8200" width="13" style="1" customWidth="1"/>
    <col min="8201" max="8201" width="9.88671875" style="1" customWidth="1"/>
    <col min="8202" max="8202" width="3.109375" style="1" customWidth="1"/>
    <col min="8203" max="8203" width="13" style="1" customWidth="1"/>
    <col min="8204" max="8204" width="7" style="1" customWidth="1"/>
    <col min="8205" max="8205" width="10.77734375" style="1" customWidth="1"/>
    <col min="8206" max="8206" width="7.6640625" style="1" customWidth="1"/>
    <col min="8207" max="8207" width="1.109375" style="1" customWidth="1"/>
    <col min="8208" max="8208" width="3.33203125" style="1" customWidth="1"/>
    <col min="8209" max="8209" width="0.6640625" style="1" customWidth="1"/>
    <col min="8210" max="8210" width="0" style="1" hidden="1" customWidth="1"/>
    <col min="8211" max="8448" width="8.88671875" style="1"/>
    <col min="8449" max="8453" width="2.109375" style="1" customWidth="1"/>
    <col min="8454" max="8454" width="4.109375" style="1" customWidth="1"/>
    <col min="8455" max="8455" width="8.88671875" style="1"/>
    <col min="8456" max="8456" width="13" style="1" customWidth="1"/>
    <col min="8457" max="8457" width="9.88671875" style="1" customWidth="1"/>
    <col min="8458" max="8458" width="3.109375" style="1" customWidth="1"/>
    <col min="8459" max="8459" width="13" style="1" customWidth="1"/>
    <col min="8460" max="8460" width="7" style="1" customWidth="1"/>
    <col min="8461" max="8461" width="10.77734375" style="1" customWidth="1"/>
    <col min="8462" max="8462" width="7.6640625" style="1" customWidth="1"/>
    <col min="8463" max="8463" width="1.109375" style="1" customWidth="1"/>
    <col min="8464" max="8464" width="3.33203125" style="1" customWidth="1"/>
    <col min="8465" max="8465" width="0.6640625" style="1" customWidth="1"/>
    <col min="8466" max="8466" width="0" style="1" hidden="1" customWidth="1"/>
    <col min="8467" max="8704" width="8.88671875" style="1"/>
    <col min="8705" max="8709" width="2.109375" style="1" customWidth="1"/>
    <col min="8710" max="8710" width="4.109375" style="1" customWidth="1"/>
    <col min="8711" max="8711" width="8.88671875" style="1"/>
    <col min="8712" max="8712" width="13" style="1" customWidth="1"/>
    <col min="8713" max="8713" width="9.88671875" style="1" customWidth="1"/>
    <col min="8714" max="8714" width="3.109375" style="1" customWidth="1"/>
    <col min="8715" max="8715" width="13" style="1" customWidth="1"/>
    <col min="8716" max="8716" width="7" style="1" customWidth="1"/>
    <col min="8717" max="8717" width="10.77734375" style="1" customWidth="1"/>
    <col min="8718" max="8718" width="7.6640625" style="1" customWidth="1"/>
    <col min="8719" max="8719" width="1.109375" style="1" customWidth="1"/>
    <col min="8720" max="8720" width="3.33203125" style="1" customWidth="1"/>
    <col min="8721" max="8721" width="0.6640625" style="1" customWidth="1"/>
    <col min="8722" max="8722" width="0" style="1" hidden="1" customWidth="1"/>
    <col min="8723" max="8960" width="8.88671875" style="1"/>
    <col min="8961" max="8965" width="2.109375" style="1" customWidth="1"/>
    <col min="8966" max="8966" width="4.109375" style="1" customWidth="1"/>
    <col min="8967" max="8967" width="8.88671875" style="1"/>
    <col min="8968" max="8968" width="13" style="1" customWidth="1"/>
    <col min="8969" max="8969" width="9.88671875" style="1" customWidth="1"/>
    <col min="8970" max="8970" width="3.109375" style="1" customWidth="1"/>
    <col min="8971" max="8971" width="13" style="1" customWidth="1"/>
    <col min="8972" max="8972" width="7" style="1" customWidth="1"/>
    <col min="8973" max="8973" width="10.77734375" style="1" customWidth="1"/>
    <col min="8974" max="8974" width="7.6640625" style="1" customWidth="1"/>
    <col min="8975" max="8975" width="1.109375" style="1" customWidth="1"/>
    <col min="8976" max="8976" width="3.33203125" style="1" customWidth="1"/>
    <col min="8977" max="8977" width="0.6640625" style="1" customWidth="1"/>
    <col min="8978" max="8978" width="0" style="1" hidden="1" customWidth="1"/>
    <col min="8979" max="9216" width="8.88671875" style="1"/>
    <col min="9217" max="9221" width="2.109375" style="1" customWidth="1"/>
    <col min="9222" max="9222" width="4.109375" style="1" customWidth="1"/>
    <col min="9223" max="9223" width="8.88671875" style="1"/>
    <col min="9224" max="9224" width="13" style="1" customWidth="1"/>
    <col min="9225" max="9225" width="9.88671875" style="1" customWidth="1"/>
    <col min="9226" max="9226" width="3.109375" style="1" customWidth="1"/>
    <col min="9227" max="9227" width="13" style="1" customWidth="1"/>
    <col min="9228" max="9228" width="7" style="1" customWidth="1"/>
    <col min="9229" max="9229" width="10.77734375" style="1" customWidth="1"/>
    <col min="9230" max="9230" width="7.6640625" style="1" customWidth="1"/>
    <col min="9231" max="9231" width="1.109375" style="1" customWidth="1"/>
    <col min="9232" max="9232" width="3.33203125" style="1" customWidth="1"/>
    <col min="9233" max="9233" width="0.6640625" style="1" customWidth="1"/>
    <col min="9234" max="9234" width="0" style="1" hidden="1" customWidth="1"/>
    <col min="9235" max="9472" width="8.88671875" style="1"/>
    <col min="9473" max="9477" width="2.109375" style="1" customWidth="1"/>
    <col min="9478" max="9478" width="4.109375" style="1" customWidth="1"/>
    <col min="9479" max="9479" width="8.88671875" style="1"/>
    <col min="9480" max="9480" width="13" style="1" customWidth="1"/>
    <col min="9481" max="9481" width="9.88671875" style="1" customWidth="1"/>
    <col min="9482" max="9482" width="3.109375" style="1" customWidth="1"/>
    <col min="9483" max="9483" width="13" style="1" customWidth="1"/>
    <col min="9484" max="9484" width="7" style="1" customWidth="1"/>
    <col min="9485" max="9485" width="10.77734375" style="1" customWidth="1"/>
    <col min="9486" max="9486" width="7.6640625" style="1" customWidth="1"/>
    <col min="9487" max="9487" width="1.109375" style="1" customWidth="1"/>
    <col min="9488" max="9488" width="3.33203125" style="1" customWidth="1"/>
    <col min="9489" max="9489" width="0.6640625" style="1" customWidth="1"/>
    <col min="9490" max="9490" width="0" style="1" hidden="1" customWidth="1"/>
    <col min="9491" max="9728" width="8.88671875" style="1"/>
    <col min="9729" max="9733" width="2.109375" style="1" customWidth="1"/>
    <col min="9734" max="9734" width="4.109375" style="1" customWidth="1"/>
    <col min="9735" max="9735" width="8.88671875" style="1"/>
    <col min="9736" max="9736" width="13" style="1" customWidth="1"/>
    <col min="9737" max="9737" width="9.88671875" style="1" customWidth="1"/>
    <col min="9738" max="9738" width="3.109375" style="1" customWidth="1"/>
    <col min="9739" max="9739" width="13" style="1" customWidth="1"/>
    <col min="9740" max="9740" width="7" style="1" customWidth="1"/>
    <col min="9741" max="9741" width="10.77734375" style="1" customWidth="1"/>
    <col min="9742" max="9742" width="7.6640625" style="1" customWidth="1"/>
    <col min="9743" max="9743" width="1.109375" style="1" customWidth="1"/>
    <col min="9744" max="9744" width="3.33203125" style="1" customWidth="1"/>
    <col min="9745" max="9745" width="0.6640625" style="1" customWidth="1"/>
    <col min="9746" max="9746" width="0" style="1" hidden="1" customWidth="1"/>
    <col min="9747" max="9984" width="8.88671875" style="1"/>
    <col min="9985" max="9989" width="2.109375" style="1" customWidth="1"/>
    <col min="9990" max="9990" width="4.109375" style="1" customWidth="1"/>
    <col min="9991" max="9991" width="8.88671875" style="1"/>
    <col min="9992" max="9992" width="13" style="1" customWidth="1"/>
    <col min="9993" max="9993" width="9.88671875" style="1" customWidth="1"/>
    <col min="9994" max="9994" width="3.109375" style="1" customWidth="1"/>
    <col min="9995" max="9995" width="13" style="1" customWidth="1"/>
    <col min="9996" max="9996" width="7" style="1" customWidth="1"/>
    <col min="9997" max="9997" width="10.77734375" style="1" customWidth="1"/>
    <col min="9998" max="9998" width="7.6640625" style="1" customWidth="1"/>
    <col min="9999" max="9999" width="1.109375" style="1" customWidth="1"/>
    <col min="10000" max="10000" width="3.33203125" style="1" customWidth="1"/>
    <col min="10001" max="10001" width="0.6640625" style="1" customWidth="1"/>
    <col min="10002" max="10002" width="0" style="1" hidden="1" customWidth="1"/>
    <col min="10003" max="10240" width="8.88671875" style="1"/>
    <col min="10241" max="10245" width="2.109375" style="1" customWidth="1"/>
    <col min="10246" max="10246" width="4.109375" style="1" customWidth="1"/>
    <col min="10247" max="10247" width="8.88671875" style="1"/>
    <col min="10248" max="10248" width="13" style="1" customWidth="1"/>
    <col min="10249" max="10249" width="9.88671875" style="1" customWidth="1"/>
    <col min="10250" max="10250" width="3.109375" style="1" customWidth="1"/>
    <col min="10251" max="10251" width="13" style="1" customWidth="1"/>
    <col min="10252" max="10252" width="7" style="1" customWidth="1"/>
    <col min="10253" max="10253" width="10.77734375" style="1" customWidth="1"/>
    <col min="10254" max="10254" width="7.6640625" style="1" customWidth="1"/>
    <col min="10255" max="10255" width="1.109375" style="1" customWidth="1"/>
    <col min="10256" max="10256" width="3.33203125" style="1" customWidth="1"/>
    <col min="10257" max="10257" width="0.6640625" style="1" customWidth="1"/>
    <col min="10258" max="10258" width="0" style="1" hidden="1" customWidth="1"/>
    <col min="10259" max="10496" width="8.88671875" style="1"/>
    <col min="10497" max="10501" width="2.109375" style="1" customWidth="1"/>
    <col min="10502" max="10502" width="4.109375" style="1" customWidth="1"/>
    <col min="10503" max="10503" width="8.88671875" style="1"/>
    <col min="10504" max="10504" width="13" style="1" customWidth="1"/>
    <col min="10505" max="10505" width="9.88671875" style="1" customWidth="1"/>
    <col min="10506" max="10506" width="3.109375" style="1" customWidth="1"/>
    <col min="10507" max="10507" width="13" style="1" customWidth="1"/>
    <col min="10508" max="10508" width="7" style="1" customWidth="1"/>
    <col min="10509" max="10509" width="10.77734375" style="1" customWidth="1"/>
    <col min="10510" max="10510" width="7.6640625" style="1" customWidth="1"/>
    <col min="10511" max="10511" width="1.109375" style="1" customWidth="1"/>
    <col min="10512" max="10512" width="3.33203125" style="1" customWidth="1"/>
    <col min="10513" max="10513" width="0.6640625" style="1" customWidth="1"/>
    <col min="10514" max="10514" width="0" style="1" hidden="1" customWidth="1"/>
    <col min="10515" max="10752" width="8.88671875" style="1"/>
    <col min="10753" max="10757" width="2.109375" style="1" customWidth="1"/>
    <col min="10758" max="10758" width="4.109375" style="1" customWidth="1"/>
    <col min="10759" max="10759" width="8.88671875" style="1"/>
    <col min="10760" max="10760" width="13" style="1" customWidth="1"/>
    <col min="10761" max="10761" width="9.88671875" style="1" customWidth="1"/>
    <col min="10762" max="10762" width="3.109375" style="1" customWidth="1"/>
    <col min="10763" max="10763" width="13" style="1" customWidth="1"/>
    <col min="10764" max="10764" width="7" style="1" customWidth="1"/>
    <col min="10765" max="10765" width="10.77734375" style="1" customWidth="1"/>
    <col min="10766" max="10766" width="7.6640625" style="1" customWidth="1"/>
    <col min="10767" max="10767" width="1.109375" style="1" customWidth="1"/>
    <col min="10768" max="10768" width="3.33203125" style="1" customWidth="1"/>
    <col min="10769" max="10769" width="0.6640625" style="1" customWidth="1"/>
    <col min="10770" max="10770" width="0" style="1" hidden="1" customWidth="1"/>
    <col min="10771" max="11008" width="8.88671875" style="1"/>
    <col min="11009" max="11013" width="2.109375" style="1" customWidth="1"/>
    <col min="11014" max="11014" width="4.109375" style="1" customWidth="1"/>
    <col min="11015" max="11015" width="8.88671875" style="1"/>
    <col min="11016" max="11016" width="13" style="1" customWidth="1"/>
    <col min="11017" max="11017" width="9.88671875" style="1" customWidth="1"/>
    <col min="11018" max="11018" width="3.109375" style="1" customWidth="1"/>
    <col min="11019" max="11019" width="13" style="1" customWidth="1"/>
    <col min="11020" max="11020" width="7" style="1" customWidth="1"/>
    <col min="11021" max="11021" width="10.77734375" style="1" customWidth="1"/>
    <col min="11022" max="11022" width="7.6640625" style="1" customWidth="1"/>
    <col min="11023" max="11023" width="1.109375" style="1" customWidth="1"/>
    <col min="11024" max="11024" width="3.33203125" style="1" customWidth="1"/>
    <col min="11025" max="11025" width="0.6640625" style="1" customWidth="1"/>
    <col min="11026" max="11026" width="0" style="1" hidden="1" customWidth="1"/>
    <col min="11027" max="11264" width="8.88671875" style="1"/>
    <col min="11265" max="11269" width="2.109375" style="1" customWidth="1"/>
    <col min="11270" max="11270" width="4.109375" style="1" customWidth="1"/>
    <col min="11271" max="11271" width="8.88671875" style="1"/>
    <col min="11272" max="11272" width="13" style="1" customWidth="1"/>
    <col min="11273" max="11273" width="9.88671875" style="1" customWidth="1"/>
    <col min="11274" max="11274" width="3.109375" style="1" customWidth="1"/>
    <col min="11275" max="11275" width="13" style="1" customWidth="1"/>
    <col min="11276" max="11276" width="7" style="1" customWidth="1"/>
    <col min="11277" max="11277" width="10.77734375" style="1" customWidth="1"/>
    <col min="11278" max="11278" width="7.6640625" style="1" customWidth="1"/>
    <col min="11279" max="11279" width="1.109375" style="1" customWidth="1"/>
    <col min="11280" max="11280" width="3.33203125" style="1" customWidth="1"/>
    <col min="11281" max="11281" width="0.6640625" style="1" customWidth="1"/>
    <col min="11282" max="11282" width="0" style="1" hidden="1" customWidth="1"/>
    <col min="11283" max="11520" width="8.88671875" style="1"/>
    <col min="11521" max="11525" width="2.109375" style="1" customWidth="1"/>
    <col min="11526" max="11526" width="4.109375" style="1" customWidth="1"/>
    <col min="11527" max="11527" width="8.88671875" style="1"/>
    <col min="11528" max="11528" width="13" style="1" customWidth="1"/>
    <col min="11529" max="11529" width="9.88671875" style="1" customWidth="1"/>
    <col min="11530" max="11530" width="3.109375" style="1" customWidth="1"/>
    <col min="11531" max="11531" width="13" style="1" customWidth="1"/>
    <col min="11532" max="11532" width="7" style="1" customWidth="1"/>
    <col min="11533" max="11533" width="10.77734375" style="1" customWidth="1"/>
    <col min="11534" max="11534" width="7.6640625" style="1" customWidth="1"/>
    <col min="11535" max="11535" width="1.109375" style="1" customWidth="1"/>
    <col min="11536" max="11536" width="3.33203125" style="1" customWidth="1"/>
    <col min="11537" max="11537" width="0.6640625" style="1" customWidth="1"/>
    <col min="11538" max="11538" width="0" style="1" hidden="1" customWidth="1"/>
    <col min="11539" max="11776" width="8.88671875" style="1"/>
    <col min="11777" max="11781" width="2.109375" style="1" customWidth="1"/>
    <col min="11782" max="11782" width="4.109375" style="1" customWidth="1"/>
    <col min="11783" max="11783" width="8.88671875" style="1"/>
    <col min="11784" max="11784" width="13" style="1" customWidth="1"/>
    <col min="11785" max="11785" width="9.88671875" style="1" customWidth="1"/>
    <col min="11786" max="11786" width="3.109375" style="1" customWidth="1"/>
    <col min="11787" max="11787" width="13" style="1" customWidth="1"/>
    <col min="11788" max="11788" width="7" style="1" customWidth="1"/>
    <col min="11789" max="11789" width="10.77734375" style="1" customWidth="1"/>
    <col min="11790" max="11790" width="7.6640625" style="1" customWidth="1"/>
    <col min="11791" max="11791" width="1.109375" style="1" customWidth="1"/>
    <col min="11792" max="11792" width="3.33203125" style="1" customWidth="1"/>
    <col min="11793" max="11793" width="0.6640625" style="1" customWidth="1"/>
    <col min="11794" max="11794" width="0" style="1" hidden="1" customWidth="1"/>
    <col min="11795" max="12032" width="8.88671875" style="1"/>
    <col min="12033" max="12037" width="2.109375" style="1" customWidth="1"/>
    <col min="12038" max="12038" width="4.109375" style="1" customWidth="1"/>
    <col min="12039" max="12039" width="8.88671875" style="1"/>
    <col min="12040" max="12040" width="13" style="1" customWidth="1"/>
    <col min="12041" max="12041" width="9.88671875" style="1" customWidth="1"/>
    <col min="12042" max="12042" width="3.109375" style="1" customWidth="1"/>
    <col min="12043" max="12043" width="13" style="1" customWidth="1"/>
    <col min="12044" max="12044" width="7" style="1" customWidth="1"/>
    <col min="12045" max="12045" width="10.77734375" style="1" customWidth="1"/>
    <col min="12046" max="12046" width="7.6640625" style="1" customWidth="1"/>
    <col min="12047" max="12047" width="1.109375" style="1" customWidth="1"/>
    <col min="12048" max="12048" width="3.33203125" style="1" customWidth="1"/>
    <col min="12049" max="12049" width="0.6640625" style="1" customWidth="1"/>
    <col min="12050" max="12050" width="0" style="1" hidden="1" customWidth="1"/>
    <col min="12051" max="12288" width="8.88671875" style="1"/>
    <col min="12289" max="12293" width="2.109375" style="1" customWidth="1"/>
    <col min="12294" max="12294" width="4.109375" style="1" customWidth="1"/>
    <col min="12295" max="12295" width="8.88671875" style="1"/>
    <col min="12296" max="12296" width="13" style="1" customWidth="1"/>
    <col min="12297" max="12297" width="9.88671875" style="1" customWidth="1"/>
    <col min="12298" max="12298" width="3.109375" style="1" customWidth="1"/>
    <col min="12299" max="12299" width="13" style="1" customWidth="1"/>
    <col min="12300" max="12300" width="7" style="1" customWidth="1"/>
    <col min="12301" max="12301" width="10.77734375" style="1" customWidth="1"/>
    <col min="12302" max="12302" width="7.6640625" style="1" customWidth="1"/>
    <col min="12303" max="12303" width="1.109375" style="1" customWidth="1"/>
    <col min="12304" max="12304" width="3.33203125" style="1" customWidth="1"/>
    <col min="12305" max="12305" width="0.6640625" style="1" customWidth="1"/>
    <col min="12306" max="12306" width="0" style="1" hidden="1" customWidth="1"/>
    <col min="12307" max="12544" width="8.88671875" style="1"/>
    <col min="12545" max="12549" width="2.109375" style="1" customWidth="1"/>
    <col min="12550" max="12550" width="4.109375" style="1" customWidth="1"/>
    <col min="12551" max="12551" width="8.88671875" style="1"/>
    <col min="12552" max="12552" width="13" style="1" customWidth="1"/>
    <col min="12553" max="12553" width="9.88671875" style="1" customWidth="1"/>
    <col min="12554" max="12554" width="3.109375" style="1" customWidth="1"/>
    <col min="12555" max="12555" width="13" style="1" customWidth="1"/>
    <col min="12556" max="12556" width="7" style="1" customWidth="1"/>
    <col min="12557" max="12557" width="10.77734375" style="1" customWidth="1"/>
    <col min="12558" max="12558" width="7.6640625" style="1" customWidth="1"/>
    <col min="12559" max="12559" width="1.109375" style="1" customWidth="1"/>
    <col min="12560" max="12560" width="3.33203125" style="1" customWidth="1"/>
    <col min="12561" max="12561" width="0.6640625" style="1" customWidth="1"/>
    <col min="12562" max="12562" width="0" style="1" hidden="1" customWidth="1"/>
    <col min="12563" max="12800" width="8.88671875" style="1"/>
    <col min="12801" max="12805" width="2.109375" style="1" customWidth="1"/>
    <col min="12806" max="12806" width="4.109375" style="1" customWidth="1"/>
    <col min="12807" max="12807" width="8.88671875" style="1"/>
    <col min="12808" max="12808" width="13" style="1" customWidth="1"/>
    <col min="12809" max="12809" width="9.88671875" style="1" customWidth="1"/>
    <col min="12810" max="12810" width="3.109375" style="1" customWidth="1"/>
    <col min="12811" max="12811" width="13" style="1" customWidth="1"/>
    <col min="12812" max="12812" width="7" style="1" customWidth="1"/>
    <col min="12813" max="12813" width="10.77734375" style="1" customWidth="1"/>
    <col min="12814" max="12814" width="7.6640625" style="1" customWidth="1"/>
    <col min="12815" max="12815" width="1.109375" style="1" customWidth="1"/>
    <col min="12816" max="12816" width="3.33203125" style="1" customWidth="1"/>
    <col min="12817" max="12817" width="0.6640625" style="1" customWidth="1"/>
    <col min="12818" max="12818" width="0" style="1" hidden="1" customWidth="1"/>
    <col min="12819" max="13056" width="8.88671875" style="1"/>
    <col min="13057" max="13061" width="2.109375" style="1" customWidth="1"/>
    <col min="13062" max="13062" width="4.109375" style="1" customWidth="1"/>
    <col min="13063" max="13063" width="8.88671875" style="1"/>
    <col min="13064" max="13064" width="13" style="1" customWidth="1"/>
    <col min="13065" max="13065" width="9.88671875" style="1" customWidth="1"/>
    <col min="13066" max="13066" width="3.109375" style="1" customWidth="1"/>
    <col min="13067" max="13067" width="13" style="1" customWidth="1"/>
    <col min="13068" max="13068" width="7" style="1" customWidth="1"/>
    <col min="13069" max="13069" width="10.77734375" style="1" customWidth="1"/>
    <col min="13070" max="13070" width="7.6640625" style="1" customWidth="1"/>
    <col min="13071" max="13071" width="1.109375" style="1" customWidth="1"/>
    <col min="13072" max="13072" width="3.33203125" style="1" customWidth="1"/>
    <col min="13073" max="13073" width="0.6640625" style="1" customWidth="1"/>
    <col min="13074" max="13074" width="0" style="1" hidden="1" customWidth="1"/>
    <col min="13075" max="13312" width="8.88671875" style="1"/>
    <col min="13313" max="13317" width="2.109375" style="1" customWidth="1"/>
    <col min="13318" max="13318" width="4.109375" style="1" customWidth="1"/>
    <col min="13319" max="13319" width="8.88671875" style="1"/>
    <col min="13320" max="13320" width="13" style="1" customWidth="1"/>
    <col min="13321" max="13321" width="9.88671875" style="1" customWidth="1"/>
    <col min="13322" max="13322" width="3.109375" style="1" customWidth="1"/>
    <col min="13323" max="13323" width="13" style="1" customWidth="1"/>
    <col min="13324" max="13324" width="7" style="1" customWidth="1"/>
    <col min="13325" max="13325" width="10.77734375" style="1" customWidth="1"/>
    <col min="13326" max="13326" width="7.6640625" style="1" customWidth="1"/>
    <col min="13327" max="13327" width="1.109375" style="1" customWidth="1"/>
    <col min="13328" max="13328" width="3.33203125" style="1" customWidth="1"/>
    <col min="13329" max="13329" width="0.6640625" style="1" customWidth="1"/>
    <col min="13330" max="13330" width="0" style="1" hidden="1" customWidth="1"/>
    <col min="13331" max="13568" width="8.88671875" style="1"/>
    <col min="13569" max="13573" width="2.109375" style="1" customWidth="1"/>
    <col min="13574" max="13574" width="4.109375" style="1" customWidth="1"/>
    <col min="13575" max="13575" width="8.88671875" style="1"/>
    <col min="13576" max="13576" width="13" style="1" customWidth="1"/>
    <col min="13577" max="13577" width="9.88671875" style="1" customWidth="1"/>
    <col min="13578" max="13578" width="3.109375" style="1" customWidth="1"/>
    <col min="13579" max="13579" width="13" style="1" customWidth="1"/>
    <col min="13580" max="13580" width="7" style="1" customWidth="1"/>
    <col min="13581" max="13581" width="10.77734375" style="1" customWidth="1"/>
    <col min="13582" max="13582" width="7.6640625" style="1" customWidth="1"/>
    <col min="13583" max="13583" width="1.109375" style="1" customWidth="1"/>
    <col min="13584" max="13584" width="3.33203125" style="1" customWidth="1"/>
    <col min="13585" max="13585" width="0.6640625" style="1" customWidth="1"/>
    <col min="13586" max="13586" width="0" style="1" hidden="1" customWidth="1"/>
    <col min="13587" max="13824" width="8.88671875" style="1"/>
    <col min="13825" max="13829" width="2.109375" style="1" customWidth="1"/>
    <col min="13830" max="13830" width="4.109375" style="1" customWidth="1"/>
    <col min="13831" max="13831" width="8.88671875" style="1"/>
    <col min="13832" max="13832" width="13" style="1" customWidth="1"/>
    <col min="13833" max="13833" width="9.88671875" style="1" customWidth="1"/>
    <col min="13834" max="13834" width="3.109375" style="1" customWidth="1"/>
    <col min="13835" max="13835" width="13" style="1" customWidth="1"/>
    <col min="13836" max="13836" width="7" style="1" customWidth="1"/>
    <col min="13837" max="13837" width="10.77734375" style="1" customWidth="1"/>
    <col min="13838" max="13838" width="7.6640625" style="1" customWidth="1"/>
    <col min="13839" max="13839" width="1.109375" style="1" customWidth="1"/>
    <col min="13840" max="13840" width="3.33203125" style="1" customWidth="1"/>
    <col min="13841" max="13841" width="0.6640625" style="1" customWidth="1"/>
    <col min="13842" max="13842" width="0" style="1" hidden="1" customWidth="1"/>
    <col min="13843" max="14080" width="8.88671875" style="1"/>
    <col min="14081" max="14085" width="2.109375" style="1" customWidth="1"/>
    <col min="14086" max="14086" width="4.109375" style="1" customWidth="1"/>
    <col min="14087" max="14087" width="8.88671875" style="1"/>
    <col min="14088" max="14088" width="13" style="1" customWidth="1"/>
    <col min="14089" max="14089" width="9.88671875" style="1" customWidth="1"/>
    <col min="14090" max="14090" width="3.109375" style="1" customWidth="1"/>
    <col min="14091" max="14091" width="13" style="1" customWidth="1"/>
    <col min="14092" max="14092" width="7" style="1" customWidth="1"/>
    <col min="14093" max="14093" width="10.77734375" style="1" customWidth="1"/>
    <col min="14094" max="14094" width="7.6640625" style="1" customWidth="1"/>
    <col min="14095" max="14095" width="1.109375" style="1" customWidth="1"/>
    <col min="14096" max="14096" width="3.33203125" style="1" customWidth="1"/>
    <col min="14097" max="14097" width="0.6640625" style="1" customWidth="1"/>
    <col min="14098" max="14098" width="0" style="1" hidden="1" customWidth="1"/>
    <col min="14099" max="14336" width="8.88671875" style="1"/>
    <col min="14337" max="14341" width="2.109375" style="1" customWidth="1"/>
    <col min="14342" max="14342" width="4.109375" style="1" customWidth="1"/>
    <col min="14343" max="14343" width="8.88671875" style="1"/>
    <col min="14344" max="14344" width="13" style="1" customWidth="1"/>
    <col min="14345" max="14345" width="9.88671875" style="1" customWidth="1"/>
    <col min="14346" max="14346" width="3.109375" style="1" customWidth="1"/>
    <col min="14347" max="14347" width="13" style="1" customWidth="1"/>
    <col min="14348" max="14348" width="7" style="1" customWidth="1"/>
    <col min="14349" max="14349" width="10.77734375" style="1" customWidth="1"/>
    <col min="14350" max="14350" width="7.6640625" style="1" customWidth="1"/>
    <col min="14351" max="14351" width="1.109375" style="1" customWidth="1"/>
    <col min="14352" max="14352" width="3.33203125" style="1" customWidth="1"/>
    <col min="14353" max="14353" width="0.6640625" style="1" customWidth="1"/>
    <col min="14354" max="14354" width="0" style="1" hidden="1" customWidth="1"/>
    <col min="14355" max="14592" width="8.88671875" style="1"/>
    <col min="14593" max="14597" width="2.109375" style="1" customWidth="1"/>
    <col min="14598" max="14598" width="4.109375" style="1" customWidth="1"/>
    <col min="14599" max="14599" width="8.88671875" style="1"/>
    <col min="14600" max="14600" width="13" style="1" customWidth="1"/>
    <col min="14601" max="14601" width="9.88671875" style="1" customWidth="1"/>
    <col min="14602" max="14602" width="3.109375" style="1" customWidth="1"/>
    <col min="14603" max="14603" width="13" style="1" customWidth="1"/>
    <col min="14604" max="14604" width="7" style="1" customWidth="1"/>
    <col min="14605" max="14605" width="10.77734375" style="1" customWidth="1"/>
    <col min="14606" max="14606" width="7.6640625" style="1" customWidth="1"/>
    <col min="14607" max="14607" width="1.109375" style="1" customWidth="1"/>
    <col min="14608" max="14608" width="3.33203125" style="1" customWidth="1"/>
    <col min="14609" max="14609" width="0.6640625" style="1" customWidth="1"/>
    <col min="14610" max="14610" width="0" style="1" hidden="1" customWidth="1"/>
    <col min="14611" max="14848" width="8.88671875" style="1"/>
    <col min="14849" max="14853" width="2.109375" style="1" customWidth="1"/>
    <col min="14854" max="14854" width="4.109375" style="1" customWidth="1"/>
    <col min="14855" max="14855" width="8.88671875" style="1"/>
    <col min="14856" max="14856" width="13" style="1" customWidth="1"/>
    <col min="14857" max="14857" width="9.88671875" style="1" customWidth="1"/>
    <col min="14858" max="14858" width="3.109375" style="1" customWidth="1"/>
    <col min="14859" max="14859" width="13" style="1" customWidth="1"/>
    <col min="14860" max="14860" width="7" style="1" customWidth="1"/>
    <col min="14861" max="14861" width="10.77734375" style="1" customWidth="1"/>
    <col min="14862" max="14862" width="7.6640625" style="1" customWidth="1"/>
    <col min="14863" max="14863" width="1.109375" style="1" customWidth="1"/>
    <col min="14864" max="14864" width="3.33203125" style="1" customWidth="1"/>
    <col min="14865" max="14865" width="0.6640625" style="1" customWidth="1"/>
    <col min="14866" max="14866" width="0" style="1" hidden="1" customWidth="1"/>
    <col min="14867" max="15104" width="8.88671875" style="1"/>
    <col min="15105" max="15109" width="2.109375" style="1" customWidth="1"/>
    <col min="15110" max="15110" width="4.109375" style="1" customWidth="1"/>
    <col min="15111" max="15111" width="8.88671875" style="1"/>
    <col min="15112" max="15112" width="13" style="1" customWidth="1"/>
    <col min="15113" max="15113" width="9.88671875" style="1" customWidth="1"/>
    <col min="15114" max="15114" width="3.109375" style="1" customWidth="1"/>
    <col min="15115" max="15115" width="13" style="1" customWidth="1"/>
    <col min="15116" max="15116" width="7" style="1" customWidth="1"/>
    <col min="15117" max="15117" width="10.77734375" style="1" customWidth="1"/>
    <col min="15118" max="15118" width="7.6640625" style="1" customWidth="1"/>
    <col min="15119" max="15119" width="1.109375" style="1" customWidth="1"/>
    <col min="15120" max="15120" width="3.33203125" style="1" customWidth="1"/>
    <col min="15121" max="15121" width="0.6640625" style="1" customWidth="1"/>
    <col min="15122" max="15122" width="0" style="1" hidden="1" customWidth="1"/>
    <col min="15123" max="15360" width="8.88671875" style="1"/>
    <col min="15361" max="15365" width="2.109375" style="1" customWidth="1"/>
    <col min="15366" max="15366" width="4.109375" style="1" customWidth="1"/>
    <col min="15367" max="15367" width="8.88671875" style="1"/>
    <col min="15368" max="15368" width="13" style="1" customWidth="1"/>
    <col min="15369" max="15369" width="9.88671875" style="1" customWidth="1"/>
    <col min="15370" max="15370" width="3.109375" style="1" customWidth="1"/>
    <col min="15371" max="15371" width="13" style="1" customWidth="1"/>
    <col min="15372" max="15372" width="7" style="1" customWidth="1"/>
    <col min="15373" max="15373" width="10.77734375" style="1" customWidth="1"/>
    <col min="15374" max="15374" width="7.6640625" style="1" customWidth="1"/>
    <col min="15375" max="15375" width="1.109375" style="1" customWidth="1"/>
    <col min="15376" max="15376" width="3.33203125" style="1" customWidth="1"/>
    <col min="15377" max="15377" width="0.6640625" style="1" customWidth="1"/>
    <col min="15378" max="15378" width="0" style="1" hidden="1" customWidth="1"/>
    <col min="15379" max="15616" width="8.88671875" style="1"/>
    <col min="15617" max="15621" width="2.109375" style="1" customWidth="1"/>
    <col min="15622" max="15622" width="4.109375" style="1" customWidth="1"/>
    <col min="15623" max="15623" width="8.88671875" style="1"/>
    <col min="15624" max="15624" width="13" style="1" customWidth="1"/>
    <col min="15625" max="15625" width="9.88671875" style="1" customWidth="1"/>
    <col min="15626" max="15626" width="3.109375" style="1" customWidth="1"/>
    <col min="15627" max="15627" width="13" style="1" customWidth="1"/>
    <col min="15628" max="15628" width="7" style="1" customWidth="1"/>
    <col min="15629" max="15629" width="10.77734375" style="1" customWidth="1"/>
    <col min="15630" max="15630" width="7.6640625" style="1" customWidth="1"/>
    <col min="15631" max="15631" width="1.109375" style="1" customWidth="1"/>
    <col min="15632" max="15632" width="3.33203125" style="1" customWidth="1"/>
    <col min="15633" max="15633" width="0.6640625" style="1" customWidth="1"/>
    <col min="15634" max="15634" width="0" style="1" hidden="1" customWidth="1"/>
    <col min="15635" max="15872" width="8.88671875" style="1"/>
    <col min="15873" max="15877" width="2.109375" style="1" customWidth="1"/>
    <col min="15878" max="15878" width="4.109375" style="1" customWidth="1"/>
    <col min="15879" max="15879" width="8.88671875" style="1"/>
    <col min="15880" max="15880" width="13" style="1" customWidth="1"/>
    <col min="15881" max="15881" width="9.88671875" style="1" customWidth="1"/>
    <col min="15882" max="15882" width="3.109375" style="1" customWidth="1"/>
    <col min="15883" max="15883" width="13" style="1" customWidth="1"/>
    <col min="15884" max="15884" width="7" style="1" customWidth="1"/>
    <col min="15885" max="15885" width="10.77734375" style="1" customWidth="1"/>
    <col min="15886" max="15886" width="7.6640625" style="1" customWidth="1"/>
    <col min="15887" max="15887" width="1.109375" style="1" customWidth="1"/>
    <col min="15888" max="15888" width="3.33203125" style="1" customWidth="1"/>
    <col min="15889" max="15889" width="0.6640625" style="1" customWidth="1"/>
    <col min="15890" max="15890" width="0" style="1" hidden="1" customWidth="1"/>
    <col min="15891" max="16128" width="8.88671875" style="1"/>
    <col min="16129" max="16133" width="2.109375" style="1" customWidth="1"/>
    <col min="16134" max="16134" width="4.109375" style="1" customWidth="1"/>
    <col min="16135" max="16135" width="8.88671875" style="1"/>
    <col min="16136" max="16136" width="13" style="1" customWidth="1"/>
    <col min="16137" max="16137" width="9.88671875" style="1" customWidth="1"/>
    <col min="16138" max="16138" width="3.109375" style="1" customWidth="1"/>
    <col min="16139" max="16139" width="13" style="1" customWidth="1"/>
    <col min="16140" max="16140" width="7" style="1" customWidth="1"/>
    <col min="16141" max="16141" width="10.77734375" style="1" customWidth="1"/>
    <col min="16142" max="16142" width="7.6640625" style="1" customWidth="1"/>
    <col min="16143" max="16143" width="1.109375" style="1" customWidth="1"/>
    <col min="16144" max="16144" width="3.33203125" style="1" customWidth="1"/>
    <col min="16145" max="16145" width="0.6640625" style="1" customWidth="1"/>
    <col min="16146" max="16146" width="0" style="1" hidden="1" customWidth="1"/>
    <col min="16147" max="16384" width="8.88671875" style="1"/>
  </cols>
  <sheetData>
    <row r="1" spans="1:17" ht="9.6" customHeight="1"/>
    <row r="2" spans="1:17" ht="13.2" customHeight="1">
      <c r="A2" s="162"/>
      <c r="B2" s="162"/>
      <c r="C2" s="162"/>
      <c r="D2" s="162"/>
      <c r="E2" s="162"/>
      <c r="F2" s="162"/>
      <c r="G2" s="162"/>
      <c r="H2" s="162"/>
      <c r="I2" s="162"/>
    </row>
    <row r="3" spans="1:17" ht="19.05" customHeight="1">
      <c r="A3" s="163" t="s">
        <v>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17" ht="18.3" customHeight="1">
      <c r="A4" s="164" t="s">
        <v>250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1:17" ht="19.05" customHeight="1">
      <c r="A5" s="164" t="s">
        <v>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</row>
    <row r="6" spans="1:17" ht="18.3" customHeight="1">
      <c r="A6" s="164" t="s">
        <v>2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</row>
    <row r="7" spans="1:17" ht="17.399999999999999" customHeight="1">
      <c r="A7" s="164"/>
      <c r="B7" s="164"/>
      <c r="C7" s="164"/>
      <c r="D7" s="164"/>
      <c r="E7" s="164"/>
      <c r="F7" s="164"/>
      <c r="G7" s="165">
        <f>+M11+M38+M144+M185+M203+M238+M271+M283+M328+M340+M364+M419+M436+M462+M468+M490+M525+M541</f>
        <v>48000000</v>
      </c>
      <c r="H7" s="164"/>
      <c r="I7" s="164"/>
      <c r="J7" s="164"/>
      <c r="K7" s="164"/>
      <c r="L7" s="164"/>
      <c r="M7" s="164"/>
      <c r="N7" s="164"/>
      <c r="O7" s="164"/>
      <c r="P7" s="2"/>
      <c r="Q7" s="2"/>
    </row>
    <row r="8" spans="1:17" ht="1.2" hidden="1" customHeight="1"/>
    <row r="9" spans="1:17" ht="26.4" customHeight="1">
      <c r="A9" s="129" t="s">
        <v>360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</row>
    <row r="10" spans="1:17" ht="18" customHeight="1">
      <c r="A10" s="166" t="s">
        <v>3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s="12" customFormat="1" ht="22.2" customHeight="1">
      <c r="A11" s="10"/>
      <c r="B11" s="130" t="s">
        <v>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1" t="s">
        <v>5</v>
      </c>
      <c r="M11" s="161">
        <f>+M12</f>
        <v>16771673</v>
      </c>
      <c r="N11" s="161"/>
      <c r="O11" s="132" t="s">
        <v>6</v>
      </c>
      <c r="P11" s="132"/>
      <c r="Q11" s="132"/>
    </row>
    <row r="12" spans="1:17" ht="22.2" customHeight="1">
      <c r="A12" s="5"/>
      <c r="B12" s="5"/>
      <c r="C12" s="126" t="s">
        <v>4</v>
      </c>
      <c r="D12" s="126"/>
      <c r="E12" s="126"/>
      <c r="F12" s="126"/>
      <c r="G12" s="126"/>
      <c r="H12" s="126"/>
      <c r="I12" s="126"/>
      <c r="J12" s="126"/>
      <c r="K12" s="126"/>
      <c r="L12" s="4" t="s">
        <v>5</v>
      </c>
      <c r="M12" s="128">
        <f>+M13</f>
        <v>16771673</v>
      </c>
      <c r="N12" s="128"/>
      <c r="O12" s="129" t="s">
        <v>6</v>
      </c>
      <c r="P12" s="129"/>
      <c r="Q12" s="129"/>
    </row>
    <row r="13" spans="1:17" ht="22.2" customHeight="1">
      <c r="A13" s="5"/>
      <c r="B13" s="5"/>
      <c r="C13" s="3"/>
      <c r="D13" s="126" t="s">
        <v>4</v>
      </c>
      <c r="E13" s="126"/>
      <c r="F13" s="126"/>
      <c r="G13" s="126"/>
      <c r="H13" s="126"/>
      <c r="I13" s="126"/>
      <c r="J13" s="126"/>
      <c r="K13" s="126"/>
      <c r="L13" s="4" t="s">
        <v>5</v>
      </c>
      <c r="M13" s="128">
        <f>+M14+M16+M18+M20+M22+M24+M27+M29+M31+M33+M35</f>
        <v>16771673</v>
      </c>
      <c r="N13" s="128"/>
      <c r="O13" s="129" t="s">
        <v>6</v>
      </c>
      <c r="P13" s="129"/>
      <c r="Q13" s="129"/>
    </row>
    <row r="14" spans="1:17" ht="22.2" customHeight="1">
      <c r="A14" s="5"/>
      <c r="B14" s="5"/>
      <c r="C14" s="5"/>
      <c r="D14" s="134" t="s">
        <v>7</v>
      </c>
      <c r="E14" s="134"/>
      <c r="F14" s="134"/>
      <c r="G14" s="134"/>
      <c r="H14" s="134"/>
      <c r="I14" s="134"/>
      <c r="J14" s="134"/>
      <c r="K14" s="134"/>
      <c r="L14" s="6" t="s">
        <v>8</v>
      </c>
      <c r="M14" s="138">
        <v>93400</v>
      </c>
      <c r="N14" s="138"/>
      <c r="O14" s="119" t="s">
        <v>6</v>
      </c>
      <c r="P14" s="119"/>
      <c r="Q14" s="119"/>
    </row>
    <row r="15" spans="1:17" ht="86.4" customHeight="1">
      <c r="A15" s="9"/>
      <c r="B15" s="9"/>
      <c r="C15" s="9"/>
      <c r="D15" s="7"/>
      <c r="E15" s="7"/>
      <c r="F15" s="117" t="s">
        <v>375</v>
      </c>
      <c r="G15" s="117"/>
      <c r="H15" s="117"/>
      <c r="I15" s="117"/>
      <c r="J15" s="117"/>
      <c r="K15" s="117"/>
      <c r="L15" s="9"/>
      <c r="M15" s="118"/>
      <c r="N15" s="118"/>
      <c r="O15" s="119"/>
      <c r="P15" s="119"/>
      <c r="Q15" s="119"/>
    </row>
    <row r="16" spans="1:17" ht="22.2" customHeight="1">
      <c r="A16" s="5"/>
      <c r="B16" s="5"/>
      <c r="C16" s="5"/>
      <c r="D16" s="134" t="s">
        <v>9</v>
      </c>
      <c r="E16" s="134"/>
      <c r="F16" s="134"/>
      <c r="G16" s="134"/>
      <c r="H16" s="134"/>
      <c r="I16" s="134"/>
      <c r="J16" s="134"/>
      <c r="K16" s="134"/>
      <c r="L16" s="6" t="s">
        <v>8</v>
      </c>
      <c r="M16" s="138">
        <v>10000</v>
      </c>
      <c r="N16" s="138"/>
      <c r="O16" s="119" t="s">
        <v>6</v>
      </c>
      <c r="P16" s="119"/>
      <c r="Q16" s="119"/>
    </row>
    <row r="17" spans="1:17" ht="68.400000000000006" customHeight="1">
      <c r="A17" s="9"/>
      <c r="B17" s="9"/>
      <c r="C17" s="9"/>
      <c r="D17" s="7"/>
      <c r="E17" s="7"/>
      <c r="F17" s="117" t="s">
        <v>376</v>
      </c>
      <c r="G17" s="117"/>
      <c r="H17" s="117"/>
      <c r="I17" s="117"/>
      <c r="J17" s="117"/>
      <c r="K17" s="117"/>
      <c r="L17" s="9"/>
      <c r="M17" s="118"/>
      <c r="N17" s="118"/>
      <c r="O17" s="119"/>
      <c r="P17" s="119"/>
      <c r="Q17" s="119"/>
    </row>
    <row r="18" spans="1:17" ht="22.2" customHeight="1">
      <c r="A18" s="5"/>
      <c r="B18" s="5"/>
      <c r="C18" s="5"/>
      <c r="D18" s="134" t="s">
        <v>10</v>
      </c>
      <c r="E18" s="134"/>
      <c r="F18" s="134"/>
      <c r="G18" s="134"/>
      <c r="H18" s="134"/>
      <c r="I18" s="134"/>
      <c r="J18" s="134"/>
      <c r="K18" s="134"/>
      <c r="L18" s="6" t="s">
        <v>8</v>
      </c>
      <c r="M18" s="138">
        <v>10803100</v>
      </c>
      <c r="N18" s="138"/>
      <c r="O18" s="119" t="s">
        <v>6</v>
      </c>
      <c r="P18" s="119"/>
      <c r="Q18" s="119"/>
    </row>
    <row r="19" spans="1:17" ht="113.4" customHeight="1">
      <c r="A19" s="9"/>
      <c r="B19" s="9"/>
      <c r="C19" s="9"/>
      <c r="D19" s="7"/>
      <c r="E19" s="7"/>
      <c r="F19" s="117" t="s">
        <v>377</v>
      </c>
      <c r="G19" s="117"/>
      <c r="H19" s="117"/>
      <c r="I19" s="117"/>
      <c r="J19" s="117"/>
      <c r="K19" s="117"/>
      <c r="L19" s="9"/>
      <c r="M19" s="118"/>
      <c r="N19" s="118"/>
      <c r="O19" s="119"/>
      <c r="P19" s="119"/>
      <c r="Q19" s="119"/>
    </row>
    <row r="20" spans="1:17" ht="22.2" customHeight="1">
      <c r="A20" s="5"/>
      <c r="B20" s="5"/>
      <c r="C20" s="5"/>
      <c r="D20" s="134" t="s">
        <v>11</v>
      </c>
      <c r="E20" s="134"/>
      <c r="F20" s="134"/>
      <c r="G20" s="134"/>
      <c r="H20" s="134"/>
      <c r="I20" s="134"/>
      <c r="J20" s="134"/>
      <c r="K20" s="134"/>
      <c r="L20" s="6" t="s">
        <v>8</v>
      </c>
      <c r="M20" s="138">
        <v>4646400</v>
      </c>
      <c r="N20" s="138"/>
      <c r="O20" s="119" t="s">
        <v>6</v>
      </c>
      <c r="P20" s="119"/>
      <c r="Q20" s="119"/>
    </row>
    <row r="21" spans="1:17" ht="129.6" customHeight="1">
      <c r="A21" s="9"/>
      <c r="B21" s="9"/>
      <c r="C21" s="9"/>
      <c r="D21" s="7"/>
      <c r="E21" s="7"/>
      <c r="F21" s="117" t="s">
        <v>378</v>
      </c>
      <c r="G21" s="117"/>
      <c r="H21" s="117"/>
      <c r="I21" s="117"/>
      <c r="J21" s="117"/>
      <c r="K21" s="117"/>
      <c r="L21" s="9"/>
      <c r="M21" s="118"/>
      <c r="N21" s="118"/>
      <c r="O21" s="119"/>
      <c r="P21" s="119"/>
      <c r="Q21" s="119"/>
    </row>
    <row r="22" spans="1:17" ht="22.2" customHeight="1">
      <c r="A22" s="5"/>
      <c r="B22" s="5"/>
      <c r="C22" s="5"/>
      <c r="D22" s="134" t="s">
        <v>12</v>
      </c>
      <c r="E22" s="134"/>
      <c r="F22" s="134"/>
      <c r="G22" s="134"/>
      <c r="H22" s="134"/>
      <c r="I22" s="134"/>
      <c r="J22" s="134"/>
      <c r="K22" s="134"/>
      <c r="L22" s="6" t="s">
        <v>8</v>
      </c>
      <c r="M22" s="138">
        <v>72000</v>
      </c>
      <c r="N22" s="138"/>
      <c r="O22" s="119" t="s">
        <v>6</v>
      </c>
      <c r="P22" s="119"/>
      <c r="Q22" s="119"/>
    </row>
    <row r="23" spans="1:17" ht="156" customHeight="1">
      <c r="A23" s="9"/>
      <c r="B23" s="9"/>
      <c r="C23" s="9"/>
      <c r="D23" s="7"/>
      <c r="E23" s="7"/>
      <c r="F23" s="117" t="s">
        <v>379</v>
      </c>
      <c r="G23" s="117"/>
      <c r="H23" s="117"/>
      <c r="I23" s="117"/>
      <c r="J23" s="117"/>
      <c r="K23" s="117"/>
      <c r="L23" s="9"/>
      <c r="M23" s="118"/>
      <c r="N23" s="118"/>
      <c r="O23" s="119"/>
      <c r="P23" s="119"/>
      <c r="Q23" s="119"/>
    </row>
    <row r="24" spans="1:17" ht="22.2" customHeight="1">
      <c r="A24" s="5"/>
      <c r="B24" s="5"/>
      <c r="C24" s="5"/>
      <c r="D24" s="134" t="s">
        <v>13</v>
      </c>
      <c r="E24" s="134"/>
      <c r="F24" s="134"/>
      <c r="G24" s="134"/>
      <c r="H24" s="134"/>
      <c r="I24" s="134"/>
      <c r="J24" s="134"/>
      <c r="K24" s="134"/>
      <c r="L24" s="6" t="s">
        <v>8</v>
      </c>
      <c r="M24" s="138">
        <v>100000</v>
      </c>
      <c r="N24" s="138"/>
      <c r="O24" s="119" t="s">
        <v>6</v>
      </c>
      <c r="P24" s="119"/>
      <c r="Q24" s="119"/>
    </row>
    <row r="25" spans="1:17" ht="174" customHeight="1">
      <c r="A25" s="9"/>
      <c r="B25" s="9"/>
      <c r="C25" s="9"/>
      <c r="D25" s="7"/>
      <c r="E25" s="7"/>
      <c r="F25" s="117" t="s">
        <v>380</v>
      </c>
      <c r="G25" s="117"/>
      <c r="H25" s="117"/>
      <c r="I25" s="117"/>
      <c r="J25" s="117"/>
      <c r="K25" s="117"/>
      <c r="L25" s="9"/>
      <c r="M25" s="118"/>
      <c r="N25" s="118"/>
      <c r="O25" s="119"/>
      <c r="P25" s="119"/>
      <c r="Q25" s="119"/>
    </row>
    <row r="26" spans="1:17" ht="22.2" customHeight="1">
      <c r="A26" s="5"/>
      <c r="B26" s="5"/>
      <c r="C26" s="5"/>
      <c r="D26" s="134" t="s">
        <v>14</v>
      </c>
      <c r="E26" s="134"/>
      <c r="F26" s="134"/>
      <c r="G26" s="134"/>
      <c r="H26" s="134"/>
      <c r="I26" s="134"/>
      <c r="J26" s="134"/>
      <c r="K26" s="134"/>
      <c r="L26" s="6"/>
      <c r="M26" s="135"/>
      <c r="N26" s="135"/>
      <c r="O26" s="119"/>
      <c r="P26" s="119"/>
      <c r="Q26" s="119"/>
    </row>
    <row r="27" spans="1:17" ht="22.2" customHeight="1">
      <c r="A27" s="5"/>
      <c r="B27" s="5"/>
      <c r="C27" s="5"/>
      <c r="D27" s="5"/>
      <c r="E27" s="121" t="s">
        <v>235</v>
      </c>
      <c r="F27" s="121"/>
      <c r="G27" s="121"/>
      <c r="H27" s="121"/>
      <c r="I27" s="121"/>
      <c r="J27" s="121"/>
      <c r="K27" s="121"/>
      <c r="L27" s="8" t="s">
        <v>8</v>
      </c>
      <c r="M27" s="127">
        <v>36000</v>
      </c>
      <c r="N27" s="127"/>
      <c r="O27" s="124" t="s">
        <v>6</v>
      </c>
      <c r="P27" s="124"/>
      <c r="Q27" s="124"/>
    </row>
    <row r="28" spans="1:17" ht="94.2" customHeight="1">
      <c r="A28" s="9"/>
      <c r="B28" s="9"/>
      <c r="C28" s="9"/>
      <c r="D28" s="7"/>
      <c r="E28" s="7"/>
      <c r="F28" s="117" t="s">
        <v>382</v>
      </c>
      <c r="G28" s="117"/>
      <c r="H28" s="117"/>
      <c r="I28" s="117"/>
      <c r="J28" s="117"/>
      <c r="K28" s="117"/>
      <c r="L28" s="9"/>
      <c r="M28" s="118"/>
      <c r="N28" s="118"/>
      <c r="O28" s="119"/>
      <c r="P28" s="119"/>
      <c r="Q28" s="119"/>
    </row>
    <row r="29" spans="1:17" ht="22.2" customHeight="1">
      <c r="A29" s="5"/>
      <c r="B29" s="5"/>
      <c r="C29" s="5"/>
      <c r="D29" s="5"/>
      <c r="E29" s="121" t="s">
        <v>15</v>
      </c>
      <c r="F29" s="121"/>
      <c r="G29" s="121"/>
      <c r="H29" s="121"/>
      <c r="I29" s="121"/>
      <c r="J29" s="121"/>
      <c r="K29" s="121"/>
      <c r="L29" s="8" t="s">
        <v>8</v>
      </c>
      <c r="M29" s="127">
        <v>379000</v>
      </c>
      <c r="N29" s="127"/>
      <c r="O29" s="124" t="s">
        <v>6</v>
      </c>
      <c r="P29" s="124"/>
      <c r="Q29" s="124"/>
    </row>
    <row r="30" spans="1:17" ht="41.4" customHeight="1">
      <c r="A30" s="9"/>
      <c r="B30" s="9"/>
      <c r="C30" s="9"/>
      <c r="D30" s="7"/>
      <c r="E30" s="7"/>
      <c r="F30" s="117" t="s">
        <v>381</v>
      </c>
      <c r="G30" s="117"/>
      <c r="H30" s="117"/>
      <c r="I30" s="117"/>
      <c r="J30" s="117"/>
      <c r="K30" s="117"/>
      <c r="L30" s="9"/>
      <c r="M30" s="118"/>
      <c r="N30" s="118"/>
      <c r="O30" s="119"/>
      <c r="P30" s="119"/>
      <c r="Q30" s="119"/>
    </row>
    <row r="31" spans="1:17" ht="22.2" customHeight="1">
      <c r="A31" s="5"/>
      <c r="B31" s="5"/>
      <c r="C31" s="5"/>
      <c r="D31" s="5"/>
      <c r="E31" s="121" t="s">
        <v>16</v>
      </c>
      <c r="F31" s="121"/>
      <c r="G31" s="121"/>
      <c r="H31" s="121"/>
      <c r="I31" s="121"/>
      <c r="J31" s="121"/>
      <c r="K31" s="121"/>
      <c r="L31" s="8" t="s">
        <v>8</v>
      </c>
      <c r="M31" s="127">
        <v>431773</v>
      </c>
      <c r="N31" s="127"/>
      <c r="O31" s="124" t="s">
        <v>6</v>
      </c>
      <c r="P31" s="124"/>
      <c r="Q31" s="124"/>
    </row>
    <row r="32" spans="1:17" ht="111" customHeight="1">
      <c r="A32" s="9"/>
      <c r="B32" s="9"/>
      <c r="C32" s="9"/>
      <c r="D32" s="7"/>
      <c r="E32" s="7"/>
      <c r="F32" s="117" t="s">
        <v>383</v>
      </c>
      <c r="G32" s="117"/>
      <c r="H32" s="117"/>
      <c r="I32" s="117"/>
      <c r="J32" s="117"/>
      <c r="K32" s="117"/>
      <c r="L32" s="9"/>
      <c r="M32" s="118"/>
      <c r="N32" s="118"/>
      <c r="O32" s="119"/>
      <c r="P32" s="119"/>
      <c r="Q32" s="119"/>
    </row>
    <row r="33" spans="1:19" ht="22.2" customHeight="1">
      <c r="A33" s="5"/>
      <c r="B33" s="5"/>
      <c r="C33" s="5"/>
      <c r="D33" s="5"/>
      <c r="E33" s="121" t="s">
        <v>17</v>
      </c>
      <c r="F33" s="121"/>
      <c r="G33" s="121"/>
      <c r="H33" s="121"/>
      <c r="I33" s="121"/>
      <c r="J33" s="121"/>
      <c r="K33" s="121"/>
      <c r="L33" s="8" t="s">
        <v>8</v>
      </c>
      <c r="M33" s="127">
        <v>50000</v>
      </c>
      <c r="N33" s="127"/>
      <c r="O33" s="124" t="s">
        <v>6</v>
      </c>
      <c r="P33" s="124"/>
      <c r="Q33" s="124"/>
    </row>
    <row r="34" spans="1:19" ht="61.2" customHeight="1">
      <c r="A34" s="9"/>
      <c r="B34" s="9"/>
      <c r="C34" s="9"/>
      <c r="D34" s="7"/>
      <c r="E34" s="7"/>
      <c r="F34" s="117" t="s">
        <v>384</v>
      </c>
      <c r="G34" s="117"/>
      <c r="H34" s="117"/>
      <c r="I34" s="117"/>
      <c r="J34" s="117"/>
      <c r="K34" s="117"/>
      <c r="L34" s="9"/>
      <c r="M34" s="118"/>
      <c r="N34" s="118"/>
      <c r="O34" s="119"/>
      <c r="P34" s="119"/>
      <c r="Q34" s="119"/>
    </row>
    <row r="35" spans="1:19" ht="22.2" customHeight="1">
      <c r="A35" s="5"/>
      <c r="B35" s="5"/>
      <c r="C35" s="5"/>
      <c r="D35" s="5"/>
      <c r="E35" s="121" t="s">
        <v>18</v>
      </c>
      <c r="F35" s="121"/>
      <c r="G35" s="121"/>
      <c r="H35" s="121"/>
      <c r="I35" s="121"/>
      <c r="J35" s="121"/>
      <c r="K35" s="121"/>
      <c r="L35" s="8" t="s">
        <v>8</v>
      </c>
      <c r="M35" s="127">
        <v>150000</v>
      </c>
      <c r="N35" s="127"/>
      <c r="O35" s="124" t="s">
        <v>6</v>
      </c>
      <c r="P35" s="124"/>
      <c r="Q35" s="124"/>
    </row>
    <row r="36" spans="1:19" ht="109.8" customHeight="1">
      <c r="A36" s="9"/>
      <c r="B36" s="9"/>
      <c r="C36" s="9"/>
      <c r="D36" s="7"/>
      <c r="E36" s="7"/>
      <c r="F36" s="117" t="s">
        <v>385</v>
      </c>
      <c r="G36" s="117"/>
      <c r="H36" s="117"/>
      <c r="I36" s="117"/>
      <c r="J36" s="117"/>
      <c r="K36" s="117"/>
      <c r="L36" s="9"/>
      <c r="M36" s="118"/>
      <c r="N36" s="118"/>
      <c r="O36" s="119"/>
      <c r="P36" s="119"/>
      <c r="Q36" s="119"/>
    </row>
    <row r="37" spans="1:19" s="13" customFormat="1" ht="20.399999999999999" customHeight="1">
      <c r="A37" s="137" t="s">
        <v>19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9" s="12" customFormat="1" ht="27" customHeight="1">
      <c r="A38" s="10"/>
      <c r="B38" s="130" t="s">
        <v>20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1" t="s">
        <v>5</v>
      </c>
      <c r="M38" s="131">
        <f>+M39+M61+M128+M140</f>
        <v>10052952</v>
      </c>
      <c r="N38" s="131"/>
      <c r="O38" s="132" t="s">
        <v>6</v>
      </c>
      <c r="P38" s="132"/>
      <c r="Q38" s="132"/>
      <c r="S38" s="29"/>
    </row>
    <row r="39" spans="1:19" ht="22.2" customHeight="1">
      <c r="A39" s="5"/>
      <c r="B39" s="5"/>
      <c r="C39" s="126" t="s">
        <v>21</v>
      </c>
      <c r="D39" s="126"/>
      <c r="E39" s="126"/>
      <c r="F39" s="126"/>
      <c r="G39" s="126"/>
      <c r="H39" s="126"/>
      <c r="I39" s="126"/>
      <c r="J39" s="126"/>
      <c r="K39" s="126"/>
      <c r="L39" s="4" t="s">
        <v>5</v>
      </c>
      <c r="M39" s="128">
        <f>+M40+M50</f>
        <v>7724420</v>
      </c>
      <c r="N39" s="128"/>
      <c r="O39" s="129" t="s">
        <v>6</v>
      </c>
      <c r="P39" s="129"/>
      <c r="Q39" s="129"/>
    </row>
    <row r="40" spans="1:19" ht="22.2" customHeight="1">
      <c r="A40" s="5"/>
      <c r="B40" s="5"/>
      <c r="C40" s="3"/>
      <c r="D40" s="126" t="s">
        <v>22</v>
      </c>
      <c r="E40" s="126"/>
      <c r="F40" s="126"/>
      <c r="G40" s="126"/>
      <c r="H40" s="126"/>
      <c r="I40" s="126"/>
      <c r="J40" s="126"/>
      <c r="K40" s="126"/>
      <c r="L40" s="4" t="s">
        <v>5</v>
      </c>
      <c r="M40" s="128">
        <f>+M41+M43+M45+M47+M48</f>
        <v>2658460</v>
      </c>
      <c r="N40" s="128"/>
      <c r="O40" s="129" t="s">
        <v>6</v>
      </c>
      <c r="P40" s="129"/>
      <c r="Q40" s="129"/>
    </row>
    <row r="41" spans="1:19" ht="22.2" customHeight="1">
      <c r="A41" s="5"/>
      <c r="B41" s="5"/>
      <c r="C41" s="5"/>
      <c r="D41" s="134" t="s">
        <v>23</v>
      </c>
      <c r="E41" s="134"/>
      <c r="F41" s="134"/>
      <c r="G41" s="134"/>
      <c r="H41" s="134"/>
      <c r="I41" s="134"/>
      <c r="J41" s="134"/>
      <c r="K41" s="134"/>
      <c r="L41" s="6" t="s">
        <v>8</v>
      </c>
      <c r="M41" s="138">
        <v>637560</v>
      </c>
      <c r="N41" s="138"/>
      <c r="O41" s="119" t="s">
        <v>6</v>
      </c>
      <c r="P41" s="119"/>
      <c r="Q41" s="119"/>
    </row>
    <row r="42" spans="1:19" ht="161.4" customHeight="1">
      <c r="A42" s="9"/>
      <c r="B42" s="9"/>
      <c r="C42" s="9"/>
      <c r="D42" s="7"/>
      <c r="E42" s="7"/>
      <c r="F42" s="117" t="s">
        <v>386</v>
      </c>
      <c r="G42" s="117"/>
      <c r="H42" s="117"/>
      <c r="I42" s="117"/>
      <c r="J42" s="117"/>
      <c r="K42" s="117"/>
      <c r="L42" s="9"/>
      <c r="M42" s="118"/>
      <c r="N42" s="118"/>
      <c r="O42" s="119"/>
      <c r="P42" s="119"/>
      <c r="Q42" s="119"/>
    </row>
    <row r="43" spans="1:19" ht="22.2" customHeight="1">
      <c r="A43" s="5"/>
      <c r="B43" s="5"/>
      <c r="C43" s="5"/>
      <c r="D43" s="134" t="s">
        <v>24</v>
      </c>
      <c r="E43" s="134"/>
      <c r="F43" s="134"/>
      <c r="G43" s="134"/>
      <c r="H43" s="134"/>
      <c r="I43" s="134"/>
      <c r="J43" s="134"/>
      <c r="K43" s="134"/>
      <c r="L43" s="6" t="s">
        <v>8</v>
      </c>
      <c r="M43" s="138">
        <v>110000</v>
      </c>
      <c r="N43" s="138"/>
      <c r="O43" s="119" t="s">
        <v>6</v>
      </c>
      <c r="P43" s="119"/>
      <c r="Q43" s="119"/>
    </row>
    <row r="44" spans="1:19" ht="133.19999999999999" customHeight="1">
      <c r="A44" s="9"/>
      <c r="B44" s="9"/>
      <c r="C44" s="9"/>
      <c r="D44" s="7"/>
      <c r="E44" s="7"/>
      <c r="F44" s="117" t="s">
        <v>387</v>
      </c>
      <c r="G44" s="117"/>
      <c r="H44" s="117"/>
      <c r="I44" s="117"/>
      <c r="J44" s="117"/>
      <c r="K44" s="117"/>
      <c r="L44" s="9"/>
      <c r="M44" s="118"/>
      <c r="N44" s="118"/>
      <c r="O44" s="119"/>
      <c r="P44" s="119"/>
      <c r="Q44" s="119"/>
    </row>
    <row r="45" spans="1:19" ht="22.2" customHeight="1">
      <c r="A45" s="5"/>
      <c r="B45" s="5"/>
      <c r="C45" s="5"/>
      <c r="D45" s="134" t="s">
        <v>25</v>
      </c>
      <c r="E45" s="134"/>
      <c r="F45" s="134"/>
      <c r="G45" s="134"/>
      <c r="H45" s="134"/>
      <c r="I45" s="134"/>
      <c r="J45" s="134"/>
      <c r="K45" s="134"/>
      <c r="L45" s="6" t="s">
        <v>8</v>
      </c>
      <c r="M45" s="138">
        <v>110000</v>
      </c>
      <c r="N45" s="138"/>
      <c r="O45" s="119" t="s">
        <v>6</v>
      </c>
      <c r="P45" s="119"/>
      <c r="Q45" s="119"/>
    </row>
    <row r="46" spans="1:19" ht="171" customHeight="1">
      <c r="A46" s="9"/>
      <c r="B46" s="9"/>
      <c r="C46" s="9"/>
      <c r="D46" s="7"/>
      <c r="E46" s="7"/>
      <c r="F46" s="117" t="s">
        <v>390</v>
      </c>
      <c r="G46" s="117"/>
      <c r="H46" s="117"/>
      <c r="I46" s="117"/>
      <c r="J46" s="117"/>
      <c r="K46" s="117"/>
      <c r="L46" s="9"/>
      <c r="M46" s="118"/>
      <c r="N46" s="118"/>
      <c r="O46" s="119"/>
      <c r="P46" s="119"/>
      <c r="Q46" s="119"/>
    </row>
    <row r="47" spans="1:19" ht="47.4" customHeight="1">
      <c r="A47" s="5"/>
      <c r="B47" s="5"/>
      <c r="C47" s="5"/>
      <c r="D47" s="134" t="s">
        <v>26</v>
      </c>
      <c r="E47" s="134"/>
      <c r="F47" s="134"/>
      <c r="G47" s="134"/>
      <c r="H47" s="134"/>
      <c r="I47" s="134"/>
      <c r="J47" s="134"/>
      <c r="K47" s="134"/>
      <c r="L47" s="6" t="s">
        <v>8</v>
      </c>
      <c r="M47" s="138">
        <v>115920</v>
      </c>
      <c r="N47" s="138"/>
      <c r="O47" s="119" t="s">
        <v>6</v>
      </c>
      <c r="P47" s="119"/>
      <c r="Q47" s="119"/>
    </row>
    <row r="48" spans="1:19" ht="44.4" customHeight="1">
      <c r="A48" s="5"/>
      <c r="B48" s="5"/>
      <c r="C48" s="5"/>
      <c r="D48" s="134" t="s">
        <v>388</v>
      </c>
      <c r="E48" s="134"/>
      <c r="F48" s="134"/>
      <c r="G48" s="134"/>
      <c r="H48" s="134"/>
      <c r="I48" s="134"/>
      <c r="J48" s="134"/>
      <c r="K48" s="134"/>
      <c r="L48" s="6" t="s">
        <v>8</v>
      </c>
      <c r="M48" s="138">
        <v>1684980</v>
      </c>
      <c r="N48" s="138"/>
      <c r="O48" s="119" t="s">
        <v>6</v>
      </c>
      <c r="P48" s="119"/>
      <c r="Q48" s="119"/>
    </row>
    <row r="49" spans="1:19" ht="201" customHeight="1">
      <c r="A49" s="9"/>
      <c r="B49" s="9"/>
      <c r="C49" s="9"/>
      <c r="D49" s="7"/>
      <c r="E49" s="7"/>
      <c r="F49" s="117" t="s">
        <v>389</v>
      </c>
      <c r="G49" s="117"/>
      <c r="H49" s="117"/>
      <c r="I49" s="117"/>
      <c r="J49" s="117"/>
      <c r="K49" s="117"/>
      <c r="L49" s="9"/>
      <c r="M49" s="118"/>
      <c r="N49" s="118"/>
      <c r="O49" s="119"/>
      <c r="P49" s="119"/>
      <c r="Q49" s="119"/>
    </row>
    <row r="50" spans="1:19" ht="22.2" customHeight="1">
      <c r="A50" s="5"/>
      <c r="B50" s="5"/>
      <c r="C50" s="3"/>
      <c r="D50" s="126" t="s">
        <v>27</v>
      </c>
      <c r="E50" s="126"/>
      <c r="F50" s="126"/>
      <c r="G50" s="126"/>
      <c r="H50" s="126"/>
      <c r="I50" s="126"/>
      <c r="J50" s="126"/>
      <c r="K50" s="126"/>
      <c r="L50" s="4" t="s">
        <v>5</v>
      </c>
      <c r="M50" s="128">
        <f>+M51+M53+M55+M57+M59</f>
        <v>5065960</v>
      </c>
      <c r="N50" s="128"/>
      <c r="O50" s="129" t="s">
        <v>6</v>
      </c>
      <c r="P50" s="129"/>
      <c r="Q50" s="129"/>
    </row>
    <row r="51" spans="1:19" ht="22.2" customHeight="1">
      <c r="A51" s="5"/>
      <c r="B51" s="5"/>
      <c r="C51" s="5"/>
      <c r="D51" s="134" t="s">
        <v>28</v>
      </c>
      <c r="E51" s="134"/>
      <c r="F51" s="134"/>
      <c r="G51" s="134"/>
      <c r="H51" s="134"/>
      <c r="I51" s="134"/>
      <c r="J51" s="134"/>
      <c r="K51" s="134"/>
      <c r="L51" s="6" t="s">
        <v>8</v>
      </c>
      <c r="M51" s="138">
        <v>4213960</v>
      </c>
      <c r="N51" s="138"/>
      <c r="O51" s="119" t="s">
        <v>6</v>
      </c>
      <c r="P51" s="119"/>
      <c r="Q51" s="119"/>
    </row>
    <row r="52" spans="1:19" ht="106.8" customHeight="1">
      <c r="A52" s="9"/>
      <c r="B52" s="9"/>
      <c r="C52" s="9"/>
      <c r="D52" s="7"/>
      <c r="E52" s="7"/>
      <c r="F52" s="117" t="s">
        <v>391</v>
      </c>
      <c r="G52" s="117"/>
      <c r="H52" s="117"/>
      <c r="I52" s="117"/>
      <c r="J52" s="117"/>
      <c r="K52" s="117"/>
      <c r="L52" s="9"/>
      <c r="M52" s="118"/>
      <c r="N52" s="118"/>
      <c r="O52" s="119"/>
      <c r="P52" s="119"/>
      <c r="Q52" s="119"/>
    </row>
    <row r="53" spans="1:19" ht="22.2" customHeight="1">
      <c r="A53" s="5"/>
      <c r="B53" s="5"/>
      <c r="C53" s="5"/>
      <c r="D53" s="134" t="s">
        <v>29</v>
      </c>
      <c r="E53" s="134"/>
      <c r="F53" s="134"/>
      <c r="G53" s="134"/>
      <c r="H53" s="134"/>
      <c r="I53" s="134"/>
      <c r="J53" s="134"/>
      <c r="K53" s="134"/>
      <c r="L53" s="6" t="s">
        <v>8</v>
      </c>
      <c r="M53" s="138">
        <v>138000</v>
      </c>
      <c r="N53" s="138"/>
      <c r="O53" s="119" t="s">
        <v>6</v>
      </c>
      <c r="P53" s="119"/>
      <c r="Q53" s="119"/>
    </row>
    <row r="54" spans="1:19" ht="66.599999999999994" customHeight="1">
      <c r="A54" s="9"/>
      <c r="B54" s="9"/>
      <c r="C54" s="9"/>
      <c r="D54" s="7"/>
      <c r="E54" s="7"/>
      <c r="F54" s="117" t="s">
        <v>30</v>
      </c>
      <c r="G54" s="117"/>
      <c r="H54" s="117"/>
      <c r="I54" s="117"/>
      <c r="J54" s="117"/>
      <c r="K54" s="117"/>
      <c r="L54" s="9"/>
      <c r="M54" s="118"/>
      <c r="N54" s="118"/>
      <c r="O54" s="119"/>
      <c r="P54" s="119"/>
      <c r="Q54" s="119"/>
    </row>
    <row r="55" spans="1:19" ht="22.2" customHeight="1">
      <c r="A55" s="5"/>
      <c r="B55" s="5"/>
      <c r="C55" s="5"/>
      <c r="D55" s="134" t="s">
        <v>31</v>
      </c>
      <c r="E55" s="134"/>
      <c r="F55" s="134"/>
      <c r="G55" s="134"/>
      <c r="H55" s="134"/>
      <c r="I55" s="134"/>
      <c r="J55" s="134"/>
      <c r="K55" s="134"/>
      <c r="L55" s="6" t="s">
        <v>8</v>
      </c>
      <c r="M55" s="138">
        <v>210000</v>
      </c>
      <c r="N55" s="138"/>
      <c r="O55" s="119" t="s">
        <v>6</v>
      </c>
      <c r="P55" s="119"/>
      <c r="Q55" s="119"/>
    </row>
    <row r="56" spans="1:19" ht="67.2" customHeight="1">
      <c r="A56" s="9"/>
      <c r="B56" s="9"/>
      <c r="C56" s="9"/>
      <c r="D56" s="7"/>
      <c r="E56" s="7"/>
      <c r="F56" s="117" t="s">
        <v>32</v>
      </c>
      <c r="G56" s="117"/>
      <c r="H56" s="117"/>
      <c r="I56" s="117"/>
      <c r="J56" s="117"/>
      <c r="K56" s="117"/>
      <c r="L56" s="9"/>
      <c r="M56" s="118"/>
      <c r="N56" s="118"/>
      <c r="O56" s="119"/>
      <c r="P56" s="119"/>
      <c r="Q56" s="119"/>
    </row>
    <row r="57" spans="1:19" ht="22.2" customHeight="1">
      <c r="A57" s="5"/>
      <c r="B57" s="5"/>
      <c r="C57" s="5"/>
      <c r="D57" s="134" t="s">
        <v>33</v>
      </c>
      <c r="E57" s="134"/>
      <c r="F57" s="134"/>
      <c r="G57" s="134"/>
      <c r="H57" s="134"/>
      <c r="I57" s="134"/>
      <c r="J57" s="134"/>
      <c r="K57" s="134"/>
      <c r="L57" s="6" t="s">
        <v>8</v>
      </c>
      <c r="M57" s="138">
        <v>408000</v>
      </c>
      <c r="N57" s="138"/>
      <c r="O57" s="119" t="s">
        <v>6</v>
      </c>
      <c r="P57" s="119"/>
      <c r="Q57" s="119"/>
    </row>
    <row r="58" spans="1:19" ht="114.6" customHeight="1">
      <c r="A58" s="9"/>
      <c r="B58" s="9"/>
      <c r="C58" s="9"/>
      <c r="D58" s="7"/>
      <c r="E58" s="7"/>
      <c r="F58" s="117" t="s">
        <v>392</v>
      </c>
      <c r="G58" s="117"/>
      <c r="H58" s="117"/>
      <c r="I58" s="117"/>
      <c r="J58" s="117"/>
      <c r="K58" s="117"/>
      <c r="L58" s="9"/>
      <c r="M58" s="118"/>
      <c r="N58" s="118"/>
      <c r="O58" s="119"/>
      <c r="P58" s="119"/>
      <c r="Q58" s="119"/>
    </row>
    <row r="59" spans="1:19" ht="22.2" customHeight="1">
      <c r="A59" s="5"/>
      <c r="B59" s="5"/>
      <c r="C59" s="5"/>
      <c r="D59" s="134" t="s">
        <v>34</v>
      </c>
      <c r="E59" s="134"/>
      <c r="F59" s="134"/>
      <c r="G59" s="134"/>
      <c r="H59" s="134"/>
      <c r="I59" s="134"/>
      <c r="J59" s="134"/>
      <c r="K59" s="134"/>
      <c r="L59" s="6" t="s">
        <v>8</v>
      </c>
      <c r="M59" s="138">
        <v>96000</v>
      </c>
      <c r="N59" s="138"/>
      <c r="O59" s="119" t="s">
        <v>6</v>
      </c>
      <c r="P59" s="119"/>
      <c r="Q59" s="119"/>
    </row>
    <row r="60" spans="1:19" ht="94.8" customHeight="1">
      <c r="A60" s="9"/>
      <c r="B60" s="9"/>
      <c r="C60" s="9"/>
      <c r="D60" s="7"/>
      <c r="E60" s="7"/>
      <c r="F60" s="117" t="s">
        <v>393</v>
      </c>
      <c r="G60" s="117"/>
      <c r="H60" s="117"/>
      <c r="I60" s="117"/>
      <c r="J60" s="117"/>
      <c r="K60" s="117"/>
      <c r="L60" s="9"/>
      <c r="M60" s="118"/>
      <c r="N60" s="118"/>
      <c r="O60" s="119"/>
      <c r="P60" s="119"/>
      <c r="Q60" s="119"/>
    </row>
    <row r="61" spans="1:19" ht="28.8" customHeight="1">
      <c r="A61" s="5"/>
      <c r="B61" s="5"/>
      <c r="C61" s="126" t="s">
        <v>35</v>
      </c>
      <c r="D61" s="126"/>
      <c r="E61" s="126"/>
      <c r="F61" s="126"/>
      <c r="G61" s="126"/>
      <c r="H61" s="126"/>
      <c r="I61" s="126"/>
      <c r="J61" s="126"/>
      <c r="K61" s="126"/>
      <c r="L61" s="4" t="s">
        <v>5</v>
      </c>
      <c r="M61" s="128">
        <f>+M62+M80+M102+M117</f>
        <v>2251132</v>
      </c>
      <c r="N61" s="128"/>
      <c r="O61" s="129" t="s">
        <v>6</v>
      </c>
      <c r="P61" s="129"/>
      <c r="Q61" s="129"/>
      <c r="S61" s="28"/>
    </row>
    <row r="62" spans="1:19" ht="22.2" customHeight="1">
      <c r="A62" s="5"/>
      <c r="B62" s="5"/>
      <c r="C62" s="3"/>
      <c r="D62" s="126" t="s">
        <v>36</v>
      </c>
      <c r="E62" s="126"/>
      <c r="F62" s="126"/>
      <c r="G62" s="126"/>
      <c r="H62" s="126"/>
      <c r="I62" s="126"/>
      <c r="J62" s="126"/>
      <c r="K62" s="126"/>
      <c r="L62" s="4" t="s">
        <v>5</v>
      </c>
      <c r="M62" s="128">
        <f>+M64+M66+M68+M70+M72+M74+M75+M78</f>
        <v>721132</v>
      </c>
      <c r="N62" s="128"/>
      <c r="O62" s="129" t="s">
        <v>6</v>
      </c>
      <c r="P62" s="129"/>
      <c r="Q62" s="129"/>
    </row>
    <row r="63" spans="1:19" ht="22.2" customHeight="1">
      <c r="A63" s="5"/>
      <c r="B63" s="5"/>
      <c r="C63" s="5"/>
      <c r="D63" s="134" t="s">
        <v>37</v>
      </c>
      <c r="E63" s="134"/>
      <c r="F63" s="134"/>
      <c r="G63" s="134"/>
      <c r="H63" s="134"/>
      <c r="I63" s="134"/>
      <c r="J63" s="134"/>
      <c r="K63" s="134"/>
      <c r="L63" s="6"/>
      <c r="M63" s="135"/>
      <c r="N63" s="135"/>
      <c r="O63" s="119"/>
      <c r="P63" s="119"/>
      <c r="Q63" s="119"/>
    </row>
    <row r="64" spans="1:19" ht="21" customHeight="1">
      <c r="A64" s="5"/>
      <c r="B64" s="5"/>
      <c r="C64" s="5"/>
      <c r="D64" s="5"/>
      <c r="E64" s="121" t="s">
        <v>38</v>
      </c>
      <c r="F64" s="121"/>
      <c r="G64" s="121"/>
      <c r="H64" s="121"/>
      <c r="I64" s="121"/>
      <c r="J64" s="121"/>
      <c r="K64" s="121"/>
      <c r="L64" s="8" t="s">
        <v>8</v>
      </c>
      <c r="M64" s="127">
        <v>20000</v>
      </c>
      <c r="N64" s="127"/>
      <c r="O64" s="124" t="s">
        <v>6</v>
      </c>
      <c r="P64" s="124"/>
      <c r="Q64" s="124"/>
    </row>
    <row r="65" spans="1:17" ht="88.2" customHeight="1">
      <c r="A65" s="9"/>
      <c r="B65" s="9"/>
      <c r="C65" s="9"/>
      <c r="D65" s="7"/>
      <c r="E65" s="7"/>
      <c r="F65" s="117" t="s">
        <v>394</v>
      </c>
      <c r="G65" s="117"/>
      <c r="H65" s="117"/>
      <c r="I65" s="117"/>
      <c r="J65" s="117"/>
      <c r="K65" s="117"/>
      <c r="L65" s="9"/>
      <c r="M65" s="118"/>
      <c r="N65" s="118"/>
      <c r="O65" s="119"/>
      <c r="P65" s="119"/>
      <c r="Q65" s="119"/>
    </row>
    <row r="66" spans="1:17" ht="22.2" customHeight="1">
      <c r="A66" s="5"/>
      <c r="B66" s="5"/>
      <c r="C66" s="5"/>
      <c r="D66" s="5"/>
      <c r="E66" s="121" t="s">
        <v>39</v>
      </c>
      <c r="F66" s="121"/>
      <c r="G66" s="121"/>
      <c r="H66" s="121"/>
      <c r="I66" s="121"/>
      <c r="J66" s="121"/>
      <c r="K66" s="121"/>
      <c r="L66" s="8" t="s">
        <v>8</v>
      </c>
      <c r="M66" s="127">
        <v>20000</v>
      </c>
      <c r="N66" s="127"/>
      <c r="O66" s="124" t="s">
        <v>6</v>
      </c>
      <c r="P66" s="124"/>
      <c r="Q66" s="124"/>
    </row>
    <row r="67" spans="1:17" ht="65.400000000000006" customHeight="1">
      <c r="A67" s="9"/>
      <c r="B67" s="9"/>
      <c r="C67" s="9"/>
      <c r="D67" s="7"/>
      <c r="E67" s="7"/>
      <c r="F67" s="117" t="s">
        <v>395</v>
      </c>
      <c r="G67" s="117"/>
      <c r="H67" s="117"/>
      <c r="I67" s="117"/>
      <c r="J67" s="117"/>
      <c r="K67" s="117"/>
      <c r="L67" s="9"/>
      <c r="M67" s="118"/>
      <c r="N67" s="118"/>
      <c r="O67" s="119"/>
      <c r="P67" s="119"/>
      <c r="Q67" s="119"/>
    </row>
    <row r="68" spans="1:17" ht="22.2" customHeight="1">
      <c r="A68" s="5"/>
      <c r="B68" s="5"/>
      <c r="C68" s="5"/>
      <c r="D68" s="5"/>
      <c r="E68" s="121" t="s">
        <v>40</v>
      </c>
      <c r="F68" s="121"/>
      <c r="G68" s="121"/>
      <c r="H68" s="121"/>
      <c r="I68" s="121"/>
      <c r="J68" s="121"/>
      <c r="K68" s="121"/>
      <c r="L68" s="8" t="s">
        <v>8</v>
      </c>
      <c r="M68" s="127">
        <v>10000</v>
      </c>
      <c r="N68" s="127"/>
      <c r="O68" s="124" t="s">
        <v>6</v>
      </c>
      <c r="P68" s="124"/>
      <c r="Q68" s="124"/>
    </row>
    <row r="69" spans="1:17" ht="95.4" customHeight="1">
      <c r="A69" s="9"/>
      <c r="B69" s="9"/>
      <c r="C69" s="9"/>
      <c r="D69" s="7"/>
      <c r="E69" s="7"/>
      <c r="F69" s="117" t="s">
        <v>396</v>
      </c>
      <c r="G69" s="117"/>
      <c r="H69" s="117"/>
      <c r="I69" s="117"/>
      <c r="J69" s="117"/>
      <c r="K69" s="117"/>
      <c r="L69" s="9"/>
      <c r="M69" s="118"/>
      <c r="N69" s="118"/>
      <c r="O69" s="119"/>
      <c r="P69" s="119"/>
      <c r="Q69" s="119"/>
    </row>
    <row r="70" spans="1:17" ht="22.2" customHeight="1">
      <c r="A70" s="5"/>
      <c r="B70" s="5"/>
      <c r="C70" s="5"/>
      <c r="D70" s="5"/>
      <c r="E70" s="121" t="s">
        <v>226</v>
      </c>
      <c r="F70" s="121"/>
      <c r="G70" s="121"/>
      <c r="H70" s="121"/>
      <c r="I70" s="121"/>
      <c r="J70" s="121"/>
      <c r="K70" s="121"/>
      <c r="L70" s="8" t="s">
        <v>8</v>
      </c>
      <c r="M70" s="127">
        <v>405000</v>
      </c>
      <c r="N70" s="127"/>
      <c r="O70" s="124" t="s">
        <v>6</v>
      </c>
      <c r="P70" s="124"/>
      <c r="Q70" s="124"/>
    </row>
    <row r="71" spans="1:17" ht="133.80000000000001" customHeight="1">
      <c r="A71" s="9"/>
      <c r="B71" s="9"/>
      <c r="C71" s="9"/>
      <c r="D71" s="7"/>
      <c r="E71" s="7"/>
      <c r="F71" s="117" t="s">
        <v>369</v>
      </c>
      <c r="G71" s="117"/>
      <c r="H71" s="117"/>
      <c r="I71" s="117"/>
      <c r="J71" s="117"/>
      <c r="K71" s="117"/>
      <c r="L71" s="9"/>
      <c r="M71" s="118"/>
      <c r="N71" s="118"/>
      <c r="O71" s="119"/>
      <c r="P71" s="119"/>
      <c r="Q71" s="119"/>
    </row>
    <row r="72" spans="1:17" ht="22.2" customHeight="1">
      <c r="A72" s="5"/>
      <c r="B72" s="5"/>
      <c r="C72" s="5"/>
      <c r="D72" s="5"/>
      <c r="E72" s="121" t="s">
        <v>367</v>
      </c>
      <c r="F72" s="121"/>
      <c r="G72" s="121"/>
      <c r="H72" s="121"/>
      <c r="I72" s="121"/>
      <c r="J72" s="121"/>
      <c r="K72" s="121"/>
      <c r="L72" s="8" t="s">
        <v>8</v>
      </c>
      <c r="M72" s="127">
        <v>10000</v>
      </c>
      <c r="N72" s="127"/>
      <c r="O72" s="124" t="s">
        <v>6</v>
      </c>
      <c r="P72" s="124"/>
      <c r="Q72" s="124"/>
    </row>
    <row r="73" spans="1:17" ht="110.4" customHeight="1">
      <c r="A73" s="9"/>
      <c r="B73" s="9"/>
      <c r="C73" s="9"/>
      <c r="D73" s="7"/>
      <c r="E73" s="7"/>
      <c r="F73" s="117" t="s">
        <v>368</v>
      </c>
      <c r="G73" s="117"/>
      <c r="H73" s="117"/>
      <c r="I73" s="117"/>
      <c r="J73" s="117"/>
      <c r="K73" s="117"/>
      <c r="L73" s="9"/>
      <c r="M73" s="118"/>
      <c r="N73" s="118"/>
      <c r="O73" s="119"/>
      <c r="P73" s="119"/>
      <c r="Q73" s="119"/>
    </row>
    <row r="74" spans="1:17" ht="22.2" customHeight="1">
      <c r="A74" s="5"/>
      <c r="B74" s="5"/>
      <c r="C74" s="5"/>
      <c r="D74" s="134" t="s">
        <v>41</v>
      </c>
      <c r="E74" s="134"/>
      <c r="F74" s="134"/>
      <c r="G74" s="134"/>
      <c r="H74" s="134"/>
      <c r="I74" s="134"/>
      <c r="J74" s="134"/>
      <c r="K74" s="134"/>
      <c r="L74" s="6" t="s">
        <v>8</v>
      </c>
      <c r="M74" s="138">
        <v>6132</v>
      </c>
      <c r="N74" s="138"/>
      <c r="O74" s="119" t="s">
        <v>6</v>
      </c>
      <c r="P74" s="119"/>
      <c r="Q74" s="119"/>
    </row>
    <row r="75" spans="1:17" ht="22.2" customHeight="1">
      <c r="A75" s="5"/>
      <c r="B75" s="5"/>
      <c r="C75" s="5"/>
      <c r="D75" s="134" t="s">
        <v>42</v>
      </c>
      <c r="E75" s="134"/>
      <c r="F75" s="134"/>
      <c r="G75" s="134"/>
      <c r="H75" s="134"/>
      <c r="I75" s="134"/>
      <c r="J75" s="134"/>
      <c r="K75" s="134"/>
      <c r="L75" s="6" t="s">
        <v>8</v>
      </c>
      <c r="M75" s="138">
        <v>200000</v>
      </c>
      <c r="N75" s="138"/>
      <c r="O75" s="119" t="s">
        <v>6</v>
      </c>
      <c r="P75" s="119"/>
      <c r="Q75" s="119"/>
    </row>
    <row r="76" spans="1:17" ht="45" customHeight="1">
      <c r="A76" s="9"/>
      <c r="B76" s="9"/>
      <c r="C76" s="9"/>
      <c r="D76" s="7"/>
      <c r="E76" s="7"/>
      <c r="F76" s="117" t="s">
        <v>397</v>
      </c>
      <c r="G76" s="117"/>
      <c r="H76" s="117"/>
      <c r="I76" s="117"/>
      <c r="J76" s="117"/>
      <c r="K76" s="117"/>
      <c r="L76" s="9"/>
      <c r="M76" s="118"/>
      <c r="N76" s="118"/>
      <c r="O76" s="119"/>
      <c r="P76" s="119"/>
      <c r="Q76" s="119"/>
    </row>
    <row r="77" spans="1:17" ht="22.2" customHeight="1">
      <c r="A77" s="5"/>
      <c r="B77" s="5"/>
      <c r="C77" s="5"/>
      <c r="D77" s="134" t="s">
        <v>43</v>
      </c>
      <c r="E77" s="134"/>
      <c r="F77" s="134"/>
      <c r="G77" s="134"/>
      <c r="H77" s="134"/>
      <c r="I77" s="134"/>
      <c r="J77" s="134"/>
      <c r="K77" s="134"/>
      <c r="L77" s="6"/>
      <c r="M77" s="135"/>
      <c r="N77" s="135"/>
      <c r="O77" s="119"/>
      <c r="P77" s="119"/>
      <c r="Q77" s="119"/>
    </row>
    <row r="78" spans="1:17" ht="22.2" customHeight="1">
      <c r="A78" s="5"/>
      <c r="B78" s="5"/>
      <c r="C78" s="5"/>
      <c r="D78" s="5"/>
      <c r="E78" s="121" t="s">
        <v>44</v>
      </c>
      <c r="F78" s="121"/>
      <c r="G78" s="121"/>
      <c r="H78" s="121"/>
      <c r="I78" s="121"/>
      <c r="J78" s="121"/>
      <c r="K78" s="121"/>
      <c r="L78" s="8" t="s">
        <v>8</v>
      </c>
      <c r="M78" s="127">
        <v>50000</v>
      </c>
      <c r="N78" s="127"/>
      <c r="O78" s="124" t="s">
        <v>6</v>
      </c>
      <c r="P78" s="124"/>
      <c r="Q78" s="124"/>
    </row>
    <row r="79" spans="1:17" ht="42" customHeight="1">
      <c r="A79" s="9"/>
      <c r="B79" s="9"/>
      <c r="C79" s="9"/>
      <c r="D79" s="7"/>
      <c r="E79" s="7"/>
      <c r="F79" s="117" t="s">
        <v>398</v>
      </c>
      <c r="G79" s="117"/>
      <c r="H79" s="117"/>
      <c r="I79" s="117"/>
      <c r="J79" s="117"/>
      <c r="K79" s="117"/>
      <c r="L79" s="9"/>
      <c r="M79" s="118"/>
      <c r="N79" s="118"/>
      <c r="O79" s="119"/>
      <c r="P79" s="119"/>
      <c r="Q79" s="119"/>
    </row>
    <row r="80" spans="1:17" ht="25.2" customHeight="1">
      <c r="A80" s="5"/>
      <c r="B80" s="5"/>
      <c r="C80" s="3"/>
      <c r="D80" s="126" t="s">
        <v>45</v>
      </c>
      <c r="E80" s="126"/>
      <c r="F80" s="126"/>
      <c r="G80" s="126"/>
      <c r="H80" s="126"/>
      <c r="I80" s="126"/>
      <c r="J80" s="126"/>
      <c r="K80" s="126"/>
      <c r="L80" s="4" t="s">
        <v>5</v>
      </c>
      <c r="M80" s="128">
        <f>+M82+M85+M88+M90+M92+M94+M96+M98+M100</f>
        <v>777000</v>
      </c>
      <c r="N80" s="128"/>
      <c r="O80" s="129" t="s">
        <v>6</v>
      </c>
      <c r="P80" s="129"/>
      <c r="Q80" s="129"/>
    </row>
    <row r="81" spans="1:17" ht="22.2" customHeight="1">
      <c r="A81" s="5"/>
      <c r="B81" s="5"/>
      <c r="C81" s="5"/>
      <c r="D81" s="134" t="s">
        <v>46</v>
      </c>
      <c r="E81" s="134"/>
      <c r="F81" s="134"/>
      <c r="G81" s="134"/>
      <c r="H81" s="134"/>
      <c r="I81" s="134"/>
      <c r="J81" s="134"/>
      <c r="K81" s="134"/>
      <c r="L81" s="6"/>
      <c r="M81" s="135"/>
      <c r="N81" s="135"/>
      <c r="O81" s="119"/>
      <c r="P81" s="119"/>
      <c r="Q81" s="119"/>
    </row>
    <row r="82" spans="1:17" ht="22.2" customHeight="1">
      <c r="A82" s="5"/>
      <c r="B82" s="5"/>
      <c r="C82" s="5"/>
      <c r="D82" s="5"/>
      <c r="E82" s="121" t="s">
        <v>47</v>
      </c>
      <c r="F82" s="121"/>
      <c r="G82" s="121"/>
      <c r="H82" s="121"/>
      <c r="I82" s="121"/>
      <c r="J82" s="121"/>
      <c r="K82" s="121"/>
      <c r="L82" s="8" t="s">
        <v>8</v>
      </c>
      <c r="M82" s="127">
        <v>239000</v>
      </c>
      <c r="N82" s="127"/>
      <c r="O82" s="124" t="s">
        <v>6</v>
      </c>
      <c r="P82" s="124"/>
      <c r="Q82" s="124"/>
    </row>
    <row r="83" spans="1:17" ht="105.6" customHeight="1">
      <c r="A83" s="9"/>
      <c r="B83" s="9"/>
      <c r="C83" s="9"/>
      <c r="D83" s="7"/>
      <c r="E83" s="7"/>
      <c r="F83" s="117" t="s">
        <v>399</v>
      </c>
      <c r="G83" s="117"/>
      <c r="H83" s="117"/>
      <c r="I83" s="117"/>
      <c r="J83" s="117"/>
      <c r="K83" s="117"/>
      <c r="L83" s="9"/>
      <c r="M83" s="118"/>
      <c r="N83" s="118"/>
      <c r="O83" s="119"/>
      <c r="P83" s="119"/>
      <c r="Q83" s="119"/>
    </row>
    <row r="84" spans="1:17" ht="22.2" customHeight="1">
      <c r="A84" s="5"/>
      <c r="B84" s="5"/>
      <c r="C84" s="5"/>
      <c r="D84" s="134" t="s">
        <v>48</v>
      </c>
      <c r="E84" s="134"/>
      <c r="F84" s="134"/>
      <c r="G84" s="134"/>
      <c r="H84" s="134"/>
      <c r="I84" s="134"/>
      <c r="J84" s="134"/>
      <c r="K84" s="134"/>
      <c r="L84" s="6"/>
      <c r="M84" s="135"/>
      <c r="N84" s="135"/>
      <c r="O84" s="119"/>
      <c r="P84" s="119"/>
      <c r="Q84" s="119"/>
    </row>
    <row r="85" spans="1:17" ht="22.2" customHeight="1">
      <c r="A85" s="5"/>
      <c r="B85" s="5"/>
      <c r="C85" s="5"/>
      <c r="D85" s="5"/>
      <c r="E85" s="121" t="s">
        <v>49</v>
      </c>
      <c r="F85" s="121"/>
      <c r="G85" s="121"/>
      <c r="H85" s="121"/>
      <c r="I85" s="121"/>
      <c r="J85" s="121"/>
      <c r="K85" s="121"/>
      <c r="L85" s="8" t="s">
        <v>8</v>
      </c>
      <c r="M85" s="127">
        <v>20000</v>
      </c>
      <c r="N85" s="127"/>
      <c r="O85" s="124" t="s">
        <v>6</v>
      </c>
      <c r="P85" s="124"/>
      <c r="Q85" s="124"/>
    </row>
    <row r="86" spans="1:17" ht="124.8" customHeight="1">
      <c r="A86" s="9"/>
      <c r="B86" s="9"/>
      <c r="C86" s="9"/>
      <c r="D86" s="7"/>
      <c r="E86" s="7"/>
      <c r="F86" s="117" t="s">
        <v>50</v>
      </c>
      <c r="G86" s="117"/>
      <c r="H86" s="117"/>
      <c r="I86" s="117"/>
      <c r="J86" s="117"/>
      <c r="K86" s="117"/>
      <c r="L86" s="9"/>
      <c r="M86" s="118"/>
      <c r="N86" s="118"/>
      <c r="O86" s="119"/>
      <c r="P86" s="119"/>
      <c r="Q86" s="119"/>
    </row>
    <row r="87" spans="1:17" ht="21" customHeight="1">
      <c r="A87" s="5"/>
      <c r="B87" s="5"/>
      <c r="C87" s="5"/>
      <c r="D87" s="134" t="s">
        <v>51</v>
      </c>
      <c r="E87" s="134"/>
      <c r="F87" s="134"/>
      <c r="G87" s="134"/>
      <c r="H87" s="134"/>
      <c r="I87" s="134"/>
      <c r="J87" s="134"/>
      <c r="K87" s="134"/>
      <c r="L87" s="6"/>
      <c r="M87" s="135"/>
      <c r="N87" s="135"/>
      <c r="O87" s="119"/>
      <c r="P87" s="119"/>
      <c r="Q87" s="119"/>
    </row>
    <row r="88" spans="1:17" ht="22.2" customHeight="1">
      <c r="A88" s="5"/>
      <c r="B88" s="5"/>
      <c r="C88" s="5"/>
      <c r="D88" s="5"/>
      <c r="E88" s="121" t="s">
        <v>52</v>
      </c>
      <c r="F88" s="121"/>
      <c r="G88" s="121"/>
      <c r="H88" s="121"/>
      <c r="I88" s="121"/>
      <c r="J88" s="121"/>
      <c r="K88" s="121"/>
      <c r="L88" s="8" t="s">
        <v>8</v>
      </c>
      <c r="M88" s="127">
        <v>80000</v>
      </c>
      <c r="N88" s="127"/>
      <c r="O88" s="124" t="s">
        <v>6</v>
      </c>
      <c r="P88" s="124"/>
      <c r="Q88" s="124"/>
    </row>
    <row r="89" spans="1:17" ht="128.4" customHeight="1">
      <c r="A89" s="9"/>
      <c r="B89" s="9"/>
      <c r="C89" s="9"/>
      <c r="D89" s="7"/>
      <c r="E89" s="7"/>
      <c r="F89" s="117" t="s">
        <v>401</v>
      </c>
      <c r="G89" s="117"/>
      <c r="H89" s="117"/>
      <c r="I89" s="117"/>
      <c r="J89" s="117"/>
      <c r="K89" s="117"/>
      <c r="L89" s="9"/>
      <c r="M89" s="118"/>
      <c r="N89" s="118"/>
      <c r="O89" s="119"/>
      <c r="P89" s="119"/>
      <c r="Q89" s="119"/>
    </row>
    <row r="90" spans="1:17" ht="22.2" customHeight="1">
      <c r="A90" s="5"/>
      <c r="B90" s="5"/>
      <c r="C90" s="5"/>
      <c r="D90" s="5"/>
      <c r="E90" s="121" t="s">
        <v>53</v>
      </c>
      <c r="F90" s="121"/>
      <c r="G90" s="121"/>
      <c r="H90" s="121"/>
      <c r="I90" s="121"/>
      <c r="J90" s="121"/>
      <c r="K90" s="121"/>
      <c r="L90" s="8" t="s">
        <v>8</v>
      </c>
      <c r="M90" s="127">
        <v>80000</v>
      </c>
      <c r="N90" s="127"/>
      <c r="O90" s="124" t="s">
        <v>6</v>
      </c>
      <c r="P90" s="124"/>
      <c r="Q90" s="124"/>
    </row>
    <row r="91" spans="1:17" ht="91.2" customHeight="1">
      <c r="A91" s="9"/>
      <c r="B91" s="9"/>
      <c r="C91" s="9"/>
      <c r="D91" s="7"/>
      <c r="E91" s="7"/>
      <c r="F91" s="117" t="s">
        <v>402</v>
      </c>
      <c r="G91" s="117"/>
      <c r="H91" s="117"/>
      <c r="I91" s="117"/>
      <c r="J91" s="117"/>
      <c r="K91" s="117"/>
      <c r="L91" s="9"/>
      <c r="M91" s="118"/>
      <c r="N91" s="118"/>
      <c r="O91" s="119"/>
      <c r="P91" s="119"/>
      <c r="Q91" s="119"/>
    </row>
    <row r="92" spans="1:17" ht="22.2" customHeight="1">
      <c r="A92" s="5"/>
      <c r="B92" s="5"/>
      <c r="C92" s="5"/>
      <c r="D92" s="5"/>
      <c r="E92" s="121" t="s">
        <v>54</v>
      </c>
      <c r="F92" s="121"/>
      <c r="G92" s="121"/>
      <c r="H92" s="121"/>
      <c r="I92" s="121"/>
      <c r="J92" s="121"/>
      <c r="K92" s="121"/>
      <c r="L92" s="8" t="s">
        <v>8</v>
      </c>
      <c r="M92" s="127">
        <v>20000</v>
      </c>
      <c r="N92" s="127"/>
      <c r="O92" s="124" t="s">
        <v>6</v>
      </c>
      <c r="P92" s="124"/>
      <c r="Q92" s="124"/>
    </row>
    <row r="93" spans="1:17" ht="88.8" customHeight="1">
      <c r="A93" s="9"/>
      <c r="B93" s="9"/>
      <c r="C93" s="9"/>
      <c r="D93" s="7"/>
      <c r="E93" s="7"/>
      <c r="F93" s="117" t="s">
        <v>403</v>
      </c>
      <c r="G93" s="117"/>
      <c r="H93" s="117"/>
      <c r="I93" s="117"/>
      <c r="J93" s="117"/>
      <c r="K93" s="117"/>
      <c r="L93" s="9"/>
      <c r="M93" s="118"/>
      <c r="N93" s="118"/>
      <c r="O93" s="119"/>
      <c r="P93" s="119"/>
      <c r="Q93" s="119"/>
    </row>
    <row r="94" spans="1:17" ht="22.2" customHeight="1">
      <c r="A94" s="5"/>
      <c r="B94" s="5"/>
      <c r="C94" s="5"/>
      <c r="D94" s="5"/>
      <c r="E94" s="121" t="s">
        <v>228</v>
      </c>
      <c r="F94" s="121"/>
      <c r="G94" s="121"/>
      <c r="H94" s="121"/>
      <c r="I94" s="121"/>
      <c r="J94" s="121"/>
      <c r="K94" s="121"/>
      <c r="L94" s="8" t="s">
        <v>8</v>
      </c>
      <c r="M94" s="127">
        <v>20000</v>
      </c>
      <c r="N94" s="127"/>
      <c r="O94" s="124" t="s">
        <v>6</v>
      </c>
      <c r="P94" s="124"/>
      <c r="Q94" s="124"/>
    </row>
    <row r="95" spans="1:17" ht="92.4" customHeight="1">
      <c r="A95" s="9"/>
      <c r="B95" s="9"/>
      <c r="C95" s="9"/>
      <c r="D95" s="7"/>
      <c r="E95" s="7"/>
      <c r="F95" s="117" t="s">
        <v>404</v>
      </c>
      <c r="G95" s="117"/>
      <c r="H95" s="117"/>
      <c r="I95" s="117"/>
      <c r="J95" s="117"/>
      <c r="K95" s="117"/>
      <c r="L95" s="9"/>
      <c r="M95" s="118"/>
      <c r="N95" s="118"/>
      <c r="O95" s="119"/>
      <c r="P95" s="119"/>
      <c r="Q95" s="119"/>
    </row>
    <row r="96" spans="1:17" ht="22.2" customHeight="1">
      <c r="A96" s="5"/>
      <c r="B96" s="5"/>
      <c r="C96" s="5"/>
      <c r="D96" s="5"/>
      <c r="E96" s="121" t="s">
        <v>227</v>
      </c>
      <c r="F96" s="121"/>
      <c r="G96" s="121"/>
      <c r="H96" s="121"/>
      <c r="I96" s="121"/>
      <c r="J96" s="121"/>
      <c r="K96" s="121"/>
      <c r="L96" s="8" t="s">
        <v>8</v>
      </c>
      <c r="M96" s="127">
        <v>10000</v>
      </c>
      <c r="N96" s="127"/>
      <c r="O96" s="124" t="s">
        <v>6</v>
      </c>
      <c r="P96" s="124"/>
      <c r="Q96" s="124"/>
    </row>
    <row r="97" spans="1:17" ht="91.2" customHeight="1">
      <c r="A97" s="9"/>
      <c r="B97" s="9"/>
      <c r="C97" s="9"/>
      <c r="D97" s="7"/>
      <c r="E97" s="7"/>
      <c r="F97" s="117" t="s">
        <v>405</v>
      </c>
      <c r="G97" s="117"/>
      <c r="H97" s="117"/>
      <c r="I97" s="117"/>
      <c r="J97" s="117"/>
      <c r="K97" s="117"/>
      <c r="L97" s="9"/>
      <c r="M97" s="118"/>
      <c r="N97" s="118"/>
      <c r="O97" s="119"/>
      <c r="P97" s="119"/>
      <c r="Q97" s="119"/>
    </row>
    <row r="98" spans="1:17" ht="22.8" customHeight="1">
      <c r="A98" s="5"/>
      <c r="B98" s="5"/>
      <c r="C98" s="5"/>
      <c r="D98" s="5"/>
      <c r="E98" s="121" t="s">
        <v>55</v>
      </c>
      <c r="F98" s="121"/>
      <c r="G98" s="121"/>
      <c r="H98" s="121"/>
      <c r="I98" s="121"/>
      <c r="J98" s="121"/>
      <c r="K98" s="121"/>
      <c r="L98" s="8" t="s">
        <v>8</v>
      </c>
      <c r="M98" s="127">
        <v>20000</v>
      </c>
      <c r="N98" s="127"/>
      <c r="O98" s="124" t="s">
        <v>6</v>
      </c>
      <c r="P98" s="124"/>
      <c r="Q98" s="124"/>
    </row>
    <row r="99" spans="1:17" ht="72" customHeight="1">
      <c r="A99" s="9"/>
      <c r="B99" s="9"/>
      <c r="C99" s="9"/>
      <c r="D99" s="7"/>
      <c r="E99" s="7"/>
      <c r="F99" s="117" t="s">
        <v>406</v>
      </c>
      <c r="G99" s="117"/>
      <c r="H99" s="117"/>
      <c r="I99" s="117"/>
      <c r="J99" s="117"/>
      <c r="K99" s="117"/>
      <c r="L99" s="9"/>
      <c r="M99" s="118"/>
      <c r="N99" s="118"/>
      <c r="O99" s="119"/>
      <c r="P99" s="119"/>
      <c r="Q99" s="119"/>
    </row>
    <row r="100" spans="1:17" ht="22.8" customHeight="1">
      <c r="A100" s="5"/>
      <c r="B100" s="5"/>
      <c r="C100" s="5"/>
      <c r="D100" s="5"/>
      <c r="E100" s="121" t="s">
        <v>249</v>
      </c>
      <c r="F100" s="121"/>
      <c r="G100" s="121"/>
      <c r="H100" s="121"/>
      <c r="I100" s="121"/>
      <c r="J100" s="121"/>
      <c r="K100" s="121"/>
      <c r="L100" s="8" t="s">
        <v>8</v>
      </c>
      <c r="M100" s="127">
        <v>288000</v>
      </c>
      <c r="N100" s="127"/>
      <c r="O100" s="124" t="s">
        <v>6</v>
      </c>
      <c r="P100" s="124"/>
      <c r="Q100" s="124"/>
    </row>
    <row r="101" spans="1:17" ht="129" customHeight="1">
      <c r="A101" s="9"/>
      <c r="B101" s="9"/>
      <c r="C101" s="9"/>
      <c r="D101" s="7"/>
      <c r="E101" s="7"/>
      <c r="F101" s="117" t="s">
        <v>400</v>
      </c>
      <c r="G101" s="117"/>
      <c r="H101" s="117"/>
      <c r="I101" s="117"/>
      <c r="J101" s="117"/>
      <c r="K101" s="117"/>
      <c r="L101" s="9"/>
      <c r="M101" s="118"/>
      <c r="N101" s="118"/>
      <c r="O101" s="119"/>
      <c r="P101" s="119"/>
      <c r="Q101" s="119"/>
    </row>
    <row r="102" spans="1:17" ht="22.2" customHeight="1">
      <c r="A102" s="5"/>
      <c r="B102" s="5"/>
      <c r="C102" s="3"/>
      <c r="D102" s="126" t="s">
        <v>56</v>
      </c>
      <c r="E102" s="126"/>
      <c r="F102" s="126"/>
      <c r="G102" s="126"/>
      <c r="H102" s="126"/>
      <c r="I102" s="126"/>
      <c r="J102" s="126"/>
      <c r="K102" s="126"/>
      <c r="L102" s="4" t="s">
        <v>5</v>
      </c>
      <c r="M102" s="128">
        <f>+M103+M105+M107+M109+M111+M113+M115</f>
        <v>220000</v>
      </c>
      <c r="N102" s="128"/>
      <c r="O102" s="129" t="s">
        <v>6</v>
      </c>
      <c r="P102" s="129"/>
      <c r="Q102" s="129"/>
    </row>
    <row r="103" spans="1:17" ht="22.2" customHeight="1">
      <c r="A103" s="5"/>
      <c r="B103" s="5"/>
      <c r="C103" s="5"/>
      <c r="D103" s="134" t="s">
        <v>57</v>
      </c>
      <c r="E103" s="134"/>
      <c r="F103" s="134"/>
      <c r="G103" s="134"/>
      <c r="H103" s="134"/>
      <c r="I103" s="134"/>
      <c r="J103" s="134"/>
      <c r="K103" s="134"/>
      <c r="L103" s="6" t="s">
        <v>8</v>
      </c>
      <c r="M103" s="138">
        <v>70000</v>
      </c>
      <c r="N103" s="138"/>
      <c r="O103" s="119" t="s">
        <v>6</v>
      </c>
      <c r="P103" s="119"/>
      <c r="Q103" s="119"/>
    </row>
    <row r="104" spans="1:17" ht="134.4" customHeight="1">
      <c r="A104" s="9"/>
      <c r="B104" s="9"/>
      <c r="C104" s="9"/>
      <c r="D104" s="7"/>
      <c r="E104" s="7"/>
      <c r="F104" s="117" t="s">
        <v>407</v>
      </c>
      <c r="G104" s="117"/>
      <c r="H104" s="117"/>
      <c r="I104" s="117"/>
      <c r="J104" s="117"/>
      <c r="K104" s="117"/>
      <c r="L104" s="9"/>
      <c r="M104" s="118"/>
      <c r="N104" s="118"/>
      <c r="O104" s="119"/>
      <c r="P104" s="119"/>
      <c r="Q104" s="119"/>
    </row>
    <row r="105" spans="1:17" ht="22.2" customHeight="1">
      <c r="A105" s="5"/>
      <c r="B105" s="5"/>
      <c r="C105" s="5"/>
      <c r="D105" s="134" t="s">
        <v>58</v>
      </c>
      <c r="E105" s="134"/>
      <c r="F105" s="134"/>
      <c r="G105" s="134"/>
      <c r="H105" s="134"/>
      <c r="I105" s="134"/>
      <c r="J105" s="134"/>
      <c r="K105" s="134"/>
      <c r="L105" s="6" t="s">
        <v>8</v>
      </c>
      <c r="M105" s="138">
        <v>15000</v>
      </c>
      <c r="N105" s="138"/>
      <c r="O105" s="119" t="s">
        <v>6</v>
      </c>
      <c r="P105" s="119"/>
      <c r="Q105" s="119"/>
    </row>
    <row r="106" spans="1:17" ht="62.4" customHeight="1">
      <c r="A106" s="9"/>
      <c r="B106" s="9"/>
      <c r="C106" s="9"/>
      <c r="D106" s="7"/>
      <c r="E106" s="7"/>
      <c r="F106" s="117" t="s">
        <v>408</v>
      </c>
      <c r="G106" s="117"/>
      <c r="H106" s="117"/>
      <c r="I106" s="117"/>
      <c r="J106" s="117"/>
      <c r="K106" s="117"/>
      <c r="L106" s="9"/>
      <c r="M106" s="118"/>
      <c r="N106" s="118"/>
      <c r="O106" s="119"/>
      <c r="P106" s="119"/>
      <c r="Q106" s="119"/>
    </row>
    <row r="107" spans="1:17" ht="22.2" customHeight="1">
      <c r="A107" s="5"/>
      <c r="B107" s="5"/>
      <c r="C107" s="5"/>
      <c r="D107" s="134" t="s">
        <v>59</v>
      </c>
      <c r="E107" s="134"/>
      <c r="F107" s="134"/>
      <c r="G107" s="134"/>
      <c r="H107" s="134"/>
      <c r="I107" s="134"/>
      <c r="J107" s="134"/>
      <c r="K107" s="134"/>
      <c r="L107" s="6" t="s">
        <v>8</v>
      </c>
      <c r="M107" s="138">
        <v>20000</v>
      </c>
      <c r="N107" s="138"/>
      <c r="O107" s="119" t="s">
        <v>6</v>
      </c>
      <c r="P107" s="119"/>
      <c r="Q107" s="119"/>
    </row>
    <row r="108" spans="1:17" ht="87" customHeight="1">
      <c r="A108" s="9"/>
      <c r="B108" s="9"/>
      <c r="C108" s="9"/>
      <c r="D108" s="7"/>
      <c r="E108" s="7"/>
      <c r="F108" s="117" t="s">
        <v>409</v>
      </c>
      <c r="G108" s="117"/>
      <c r="H108" s="117"/>
      <c r="I108" s="117"/>
      <c r="J108" s="117"/>
      <c r="K108" s="117"/>
      <c r="L108" s="9"/>
      <c r="M108" s="118"/>
      <c r="N108" s="118"/>
      <c r="O108" s="119"/>
      <c r="P108" s="119"/>
      <c r="Q108" s="119"/>
    </row>
    <row r="109" spans="1:17" ht="22.2" customHeight="1">
      <c r="A109" s="5"/>
      <c r="B109" s="5"/>
      <c r="C109" s="5"/>
      <c r="D109" s="134" t="s">
        <v>60</v>
      </c>
      <c r="E109" s="134"/>
      <c r="F109" s="134"/>
      <c r="G109" s="134"/>
      <c r="H109" s="134"/>
      <c r="I109" s="134"/>
      <c r="J109" s="134"/>
      <c r="K109" s="134"/>
      <c r="L109" s="6" t="s">
        <v>8</v>
      </c>
      <c r="M109" s="138">
        <v>20000</v>
      </c>
      <c r="N109" s="138"/>
      <c r="O109" s="119" t="s">
        <v>6</v>
      </c>
      <c r="P109" s="119"/>
      <c r="Q109" s="119"/>
    </row>
    <row r="110" spans="1:17" ht="70.2" customHeight="1">
      <c r="A110" s="9"/>
      <c r="B110" s="9"/>
      <c r="C110" s="9"/>
      <c r="D110" s="7"/>
      <c r="E110" s="7"/>
      <c r="F110" s="117" t="s">
        <v>410</v>
      </c>
      <c r="G110" s="117"/>
      <c r="H110" s="117"/>
      <c r="I110" s="117"/>
      <c r="J110" s="117"/>
      <c r="K110" s="117"/>
      <c r="L110" s="9"/>
      <c r="M110" s="118"/>
      <c r="N110" s="118"/>
      <c r="O110" s="119"/>
      <c r="P110" s="119"/>
      <c r="Q110" s="119"/>
    </row>
    <row r="111" spans="1:17" ht="22.8" customHeight="1">
      <c r="A111" s="5"/>
      <c r="B111" s="5"/>
      <c r="C111" s="5"/>
      <c r="D111" s="134" t="s">
        <v>61</v>
      </c>
      <c r="E111" s="134"/>
      <c r="F111" s="134"/>
      <c r="G111" s="134"/>
      <c r="H111" s="134"/>
      <c r="I111" s="134"/>
      <c r="J111" s="134"/>
      <c r="K111" s="134"/>
      <c r="L111" s="6" t="s">
        <v>8</v>
      </c>
      <c r="M111" s="138">
        <v>50000</v>
      </c>
      <c r="N111" s="138"/>
      <c r="O111" s="119" t="s">
        <v>6</v>
      </c>
      <c r="P111" s="119"/>
      <c r="Q111" s="119"/>
    </row>
    <row r="112" spans="1:17" ht="93" customHeight="1">
      <c r="A112" s="9"/>
      <c r="B112" s="9"/>
      <c r="C112" s="9"/>
      <c r="D112" s="7"/>
      <c r="E112" s="7"/>
      <c r="F112" s="117" t="s">
        <v>411</v>
      </c>
      <c r="G112" s="117"/>
      <c r="H112" s="117"/>
      <c r="I112" s="117"/>
      <c r="J112" s="117"/>
      <c r="K112" s="117"/>
      <c r="L112" s="9"/>
      <c r="M112" s="118"/>
      <c r="N112" s="118"/>
      <c r="O112" s="119"/>
      <c r="P112" s="119"/>
      <c r="Q112" s="119"/>
    </row>
    <row r="113" spans="1:17" ht="22.2" customHeight="1">
      <c r="A113" s="5"/>
      <c r="B113" s="5"/>
      <c r="C113" s="5"/>
      <c r="D113" s="134" t="s">
        <v>62</v>
      </c>
      <c r="E113" s="134"/>
      <c r="F113" s="134"/>
      <c r="G113" s="134"/>
      <c r="H113" s="134"/>
      <c r="I113" s="134"/>
      <c r="J113" s="134"/>
      <c r="K113" s="134"/>
      <c r="L113" s="6" t="s">
        <v>8</v>
      </c>
      <c r="M113" s="138">
        <v>5000</v>
      </c>
      <c r="N113" s="138"/>
      <c r="O113" s="119" t="s">
        <v>6</v>
      </c>
      <c r="P113" s="119"/>
      <c r="Q113" s="119"/>
    </row>
    <row r="114" spans="1:17" ht="84.6" customHeight="1">
      <c r="A114" s="9"/>
      <c r="B114" s="9"/>
      <c r="C114" s="9"/>
      <c r="D114" s="7"/>
      <c r="E114" s="7"/>
      <c r="F114" s="117" t="s">
        <v>412</v>
      </c>
      <c r="G114" s="117"/>
      <c r="H114" s="117"/>
      <c r="I114" s="117"/>
      <c r="J114" s="117"/>
      <c r="K114" s="117"/>
      <c r="L114" s="9"/>
      <c r="M114" s="118"/>
      <c r="N114" s="118"/>
      <c r="O114" s="119"/>
      <c r="P114" s="119"/>
      <c r="Q114" s="119"/>
    </row>
    <row r="115" spans="1:17" ht="22.2" customHeight="1">
      <c r="A115" s="5"/>
      <c r="B115" s="5"/>
      <c r="C115" s="5"/>
      <c r="D115" s="134" t="s">
        <v>63</v>
      </c>
      <c r="E115" s="134"/>
      <c r="F115" s="134"/>
      <c r="G115" s="134"/>
      <c r="H115" s="134"/>
      <c r="I115" s="134"/>
      <c r="J115" s="134"/>
      <c r="K115" s="134"/>
      <c r="L115" s="6" t="s">
        <v>8</v>
      </c>
      <c r="M115" s="138">
        <v>40000</v>
      </c>
      <c r="N115" s="138"/>
      <c r="O115" s="119" t="s">
        <v>6</v>
      </c>
      <c r="P115" s="119"/>
      <c r="Q115" s="119"/>
    </row>
    <row r="116" spans="1:17" ht="113.4" customHeight="1">
      <c r="A116" s="9"/>
      <c r="B116" s="9"/>
      <c r="C116" s="9"/>
      <c r="D116" s="7"/>
      <c r="E116" s="7"/>
      <c r="F116" s="117" t="s">
        <v>413</v>
      </c>
      <c r="G116" s="117"/>
      <c r="H116" s="117"/>
      <c r="I116" s="117"/>
      <c r="J116" s="117"/>
      <c r="K116" s="117"/>
      <c r="L116" s="9"/>
      <c r="M116" s="118"/>
      <c r="N116" s="118"/>
      <c r="O116" s="119"/>
      <c r="P116" s="119"/>
      <c r="Q116" s="119"/>
    </row>
    <row r="117" spans="1:17" ht="27.6" customHeight="1">
      <c r="A117" s="5"/>
      <c r="B117" s="5"/>
      <c r="C117" s="3"/>
      <c r="D117" s="126" t="s">
        <v>65</v>
      </c>
      <c r="E117" s="126"/>
      <c r="F117" s="126"/>
      <c r="G117" s="126"/>
      <c r="H117" s="126"/>
      <c r="I117" s="126"/>
      <c r="J117" s="126"/>
      <c r="K117" s="126"/>
      <c r="L117" s="4" t="s">
        <v>5</v>
      </c>
      <c r="M117" s="128">
        <f>+M118+M120+M122+M124+M126</f>
        <v>533000</v>
      </c>
      <c r="N117" s="128"/>
      <c r="O117" s="129" t="s">
        <v>6</v>
      </c>
      <c r="P117" s="129"/>
      <c r="Q117" s="129"/>
    </row>
    <row r="118" spans="1:17" ht="22.2" customHeight="1">
      <c r="A118" s="5"/>
      <c r="B118" s="5"/>
      <c r="C118" s="5"/>
      <c r="D118" s="134" t="s">
        <v>66</v>
      </c>
      <c r="E118" s="134"/>
      <c r="F118" s="134"/>
      <c r="G118" s="134"/>
      <c r="H118" s="134"/>
      <c r="I118" s="134"/>
      <c r="J118" s="134"/>
      <c r="K118" s="134"/>
      <c r="L118" s="6" t="s">
        <v>8</v>
      </c>
      <c r="M118" s="138">
        <v>400000</v>
      </c>
      <c r="N118" s="138"/>
      <c r="O118" s="119" t="s">
        <v>6</v>
      </c>
      <c r="P118" s="119"/>
      <c r="Q118" s="119"/>
    </row>
    <row r="119" spans="1:17" ht="65.400000000000006" customHeight="1">
      <c r="A119" s="9"/>
      <c r="B119" s="9"/>
      <c r="C119" s="9"/>
      <c r="D119" s="7"/>
      <c r="E119" s="7"/>
      <c r="F119" s="117" t="s">
        <v>414</v>
      </c>
      <c r="G119" s="117"/>
      <c r="H119" s="117"/>
      <c r="I119" s="117"/>
      <c r="J119" s="117"/>
      <c r="K119" s="117"/>
      <c r="L119" s="9"/>
      <c r="M119" s="118"/>
      <c r="N119" s="118"/>
      <c r="O119" s="119"/>
      <c r="P119" s="119"/>
      <c r="Q119" s="119"/>
    </row>
    <row r="120" spans="1:17" ht="22.2" customHeight="1">
      <c r="A120" s="5"/>
      <c r="B120" s="5"/>
      <c r="C120" s="5"/>
      <c r="D120" s="134" t="s">
        <v>67</v>
      </c>
      <c r="E120" s="134"/>
      <c r="F120" s="134"/>
      <c r="G120" s="134"/>
      <c r="H120" s="134"/>
      <c r="I120" s="134"/>
      <c r="J120" s="134"/>
      <c r="K120" s="134"/>
      <c r="L120" s="6" t="s">
        <v>8</v>
      </c>
      <c r="M120" s="138">
        <v>20000</v>
      </c>
      <c r="N120" s="138"/>
      <c r="O120" s="119" t="s">
        <v>6</v>
      </c>
      <c r="P120" s="119"/>
      <c r="Q120" s="119"/>
    </row>
    <row r="121" spans="1:17" ht="61.8" customHeight="1">
      <c r="A121" s="9"/>
      <c r="B121" s="9"/>
      <c r="C121" s="9"/>
      <c r="D121" s="7"/>
      <c r="E121" s="7"/>
      <c r="F121" s="117" t="s">
        <v>415</v>
      </c>
      <c r="G121" s="117"/>
      <c r="H121" s="117"/>
      <c r="I121" s="117"/>
      <c r="J121" s="117"/>
      <c r="K121" s="117"/>
      <c r="L121" s="9"/>
      <c r="M121" s="118"/>
      <c r="N121" s="118"/>
      <c r="O121" s="119"/>
      <c r="P121" s="119"/>
      <c r="Q121" s="119"/>
    </row>
    <row r="122" spans="1:17" ht="22.2" customHeight="1">
      <c r="A122" s="5"/>
      <c r="B122" s="5"/>
      <c r="C122" s="5"/>
      <c r="D122" s="134" t="s">
        <v>68</v>
      </c>
      <c r="E122" s="134"/>
      <c r="F122" s="134"/>
      <c r="G122" s="134"/>
      <c r="H122" s="134"/>
      <c r="I122" s="134"/>
      <c r="J122" s="134"/>
      <c r="K122" s="134"/>
      <c r="L122" s="6" t="s">
        <v>8</v>
      </c>
      <c r="M122" s="138">
        <v>3000</v>
      </c>
      <c r="N122" s="138"/>
      <c r="O122" s="119" t="s">
        <v>6</v>
      </c>
      <c r="P122" s="119"/>
      <c r="Q122" s="119"/>
    </row>
    <row r="123" spans="1:17" ht="66" customHeight="1">
      <c r="A123" s="9"/>
      <c r="B123" s="9"/>
      <c r="C123" s="9"/>
      <c r="D123" s="7"/>
      <c r="E123" s="7"/>
      <c r="F123" s="117" t="s">
        <v>416</v>
      </c>
      <c r="G123" s="117"/>
      <c r="H123" s="117"/>
      <c r="I123" s="117"/>
      <c r="J123" s="117"/>
      <c r="K123" s="117"/>
      <c r="L123" s="9"/>
      <c r="M123" s="118"/>
      <c r="N123" s="118"/>
      <c r="O123" s="119"/>
      <c r="P123" s="119"/>
      <c r="Q123" s="119"/>
    </row>
    <row r="124" spans="1:17" ht="22.2" customHeight="1">
      <c r="A124" s="5"/>
      <c r="B124" s="5"/>
      <c r="C124" s="5"/>
      <c r="D124" s="134" t="s">
        <v>69</v>
      </c>
      <c r="E124" s="134"/>
      <c r="F124" s="134"/>
      <c r="G124" s="134"/>
      <c r="H124" s="134"/>
      <c r="I124" s="134"/>
      <c r="J124" s="134"/>
      <c r="K124" s="134"/>
      <c r="L124" s="6" t="s">
        <v>8</v>
      </c>
      <c r="M124" s="138">
        <v>100000</v>
      </c>
      <c r="N124" s="138"/>
      <c r="O124" s="119" t="s">
        <v>6</v>
      </c>
      <c r="P124" s="119"/>
      <c r="Q124" s="119"/>
    </row>
    <row r="125" spans="1:17" ht="69.599999999999994" customHeight="1">
      <c r="A125" s="9"/>
      <c r="B125" s="9"/>
      <c r="C125" s="9"/>
      <c r="D125" s="7"/>
      <c r="E125" s="7"/>
      <c r="F125" s="117" t="s">
        <v>417</v>
      </c>
      <c r="G125" s="117"/>
      <c r="H125" s="117"/>
      <c r="I125" s="117"/>
      <c r="J125" s="117"/>
      <c r="K125" s="117"/>
      <c r="L125" s="9"/>
      <c r="M125" s="118"/>
      <c r="N125" s="118"/>
      <c r="O125" s="119"/>
      <c r="P125" s="119"/>
      <c r="Q125" s="119"/>
    </row>
    <row r="126" spans="1:17" ht="22.2" customHeight="1">
      <c r="A126" s="5"/>
      <c r="B126" s="5"/>
      <c r="C126" s="5"/>
      <c r="D126" s="134" t="s">
        <v>70</v>
      </c>
      <c r="E126" s="134"/>
      <c r="F126" s="134"/>
      <c r="G126" s="134"/>
      <c r="H126" s="134"/>
      <c r="I126" s="134"/>
      <c r="J126" s="134"/>
      <c r="K126" s="134"/>
      <c r="L126" s="6" t="s">
        <v>8</v>
      </c>
      <c r="M126" s="138">
        <v>10000</v>
      </c>
      <c r="N126" s="138"/>
      <c r="O126" s="119" t="s">
        <v>6</v>
      </c>
      <c r="P126" s="119"/>
      <c r="Q126" s="119"/>
    </row>
    <row r="127" spans="1:17" ht="67.2" customHeight="1">
      <c r="A127" s="9"/>
      <c r="B127" s="9"/>
      <c r="C127" s="9"/>
      <c r="D127" s="7"/>
      <c r="E127" s="7"/>
      <c r="F127" s="117" t="s">
        <v>418</v>
      </c>
      <c r="G127" s="117"/>
      <c r="H127" s="117"/>
      <c r="I127" s="117"/>
      <c r="J127" s="117"/>
      <c r="K127" s="117"/>
      <c r="L127" s="9"/>
      <c r="M127" s="118"/>
      <c r="N127" s="118"/>
      <c r="O127" s="119"/>
      <c r="P127" s="119"/>
      <c r="Q127" s="119"/>
    </row>
    <row r="128" spans="1:17" ht="25.8" customHeight="1">
      <c r="A128" s="5"/>
      <c r="B128" s="5"/>
      <c r="C128" s="126" t="s">
        <v>71</v>
      </c>
      <c r="D128" s="126"/>
      <c r="E128" s="126"/>
      <c r="F128" s="126"/>
      <c r="G128" s="126"/>
      <c r="H128" s="126"/>
      <c r="I128" s="126"/>
      <c r="J128" s="126"/>
      <c r="K128" s="126"/>
      <c r="L128" s="4" t="s">
        <v>5</v>
      </c>
      <c r="M128" s="128">
        <f>+M129</f>
        <v>64400</v>
      </c>
      <c r="N128" s="128"/>
      <c r="O128" s="129" t="s">
        <v>6</v>
      </c>
      <c r="P128" s="129"/>
      <c r="Q128" s="129"/>
    </row>
    <row r="129" spans="1:18" ht="27" customHeight="1">
      <c r="A129" s="5"/>
      <c r="B129" s="5"/>
      <c r="C129" s="3"/>
      <c r="D129" s="126" t="s">
        <v>72</v>
      </c>
      <c r="E129" s="126"/>
      <c r="F129" s="126"/>
      <c r="G129" s="126"/>
      <c r="H129" s="126"/>
      <c r="I129" s="126"/>
      <c r="J129" s="126"/>
      <c r="K129" s="126"/>
      <c r="L129" s="4" t="s">
        <v>5</v>
      </c>
      <c r="M129" s="128">
        <f>+M131+M137+M138+M139</f>
        <v>64400</v>
      </c>
      <c r="N129" s="128"/>
      <c r="O129" s="129" t="s">
        <v>6</v>
      </c>
      <c r="P129" s="129"/>
      <c r="Q129" s="129"/>
    </row>
    <row r="130" spans="1:18" ht="22.2" customHeight="1">
      <c r="A130" s="5"/>
      <c r="B130" s="5"/>
      <c r="C130" s="5"/>
      <c r="D130" s="134" t="s">
        <v>198</v>
      </c>
      <c r="E130" s="134"/>
      <c r="F130" s="134"/>
      <c r="G130" s="134"/>
      <c r="H130" s="134"/>
      <c r="I130" s="134"/>
      <c r="J130" s="134"/>
      <c r="K130" s="134"/>
      <c r="L130" s="6"/>
      <c r="M130" s="135"/>
      <c r="N130" s="135"/>
      <c r="O130" s="119"/>
      <c r="P130" s="119"/>
      <c r="Q130" s="119"/>
    </row>
    <row r="131" spans="1:18" ht="25.8" customHeight="1">
      <c r="A131" s="5"/>
      <c r="B131" s="5"/>
      <c r="C131" s="5"/>
      <c r="D131" s="5"/>
      <c r="E131" s="121"/>
      <c r="F131" s="121"/>
      <c r="G131" s="121"/>
      <c r="H131" s="121"/>
      <c r="I131" s="121"/>
      <c r="J131" s="121"/>
      <c r="K131" s="121"/>
      <c r="L131" s="8" t="s">
        <v>8</v>
      </c>
      <c r="M131" s="127">
        <f>+M132+M134</f>
        <v>33000</v>
      </c>
      <c r="N131" s="127"/>
      <c r="O131" s="124" t="s">
        <v>6</v>
      </c>
      <c r="P131" s="124"/>
      <c r="Q131" s="124"/>
    </row>
    <row r="132" spans="1:18" customFormat="1" ht="24.6">
      <c r="A132" s="109"/>
      <c r="B132" s="109"/>
      <c r="C132" s="109"/>
      <c r="D132" s="109"/>
      <c r="E132" s="157" t="s">
        <v>328</v>
      </c>
      <c r="F132" s="155"/>
      <c r="G132" s="155"/>
      <c r="H132" s="155"/>
      <c r="I132" s="155"/>
      <c r="J132" s="155"/>
      <c r="K132" s="155"/>
      <c r="L132" s="110" t="s">
        <v>8</v>
      </c>
      <c r="M132" s="158">
        <v>9000</v>
      </c>
      <c r="N132" s="155"/>
      <c r="O132" s="159" t="s">
        <v>6</v>
      </c>
      <c r="P132" s="155"/>
      <c r="Q132" s="155"/>
      <c r="R132" s="155"/>
    </row>
    <row r="133" spans="1:18" customFormat="1" ht="24.6">
      <c r="A133" s="111"/>
      <c r="B133" s="111"/>
      <c r="C133" s="111"/>
      <c r="D133" s="112"/>
      <c r="E133" s="112"/>
      <c r="F133" s="160"/>
      <c r="G133" s="155"/>
      <c r="H133" s="155"/>
      <c r="I133" s="155"/>
      <c r="J133" s="155"/>
      <c r="K133" s="155"/>
      <c r="L133" s="111"/>
      <c r="M133" s="154"/>
      <c r="N133" s="155"/>
      <c r="O133" s="156"/>
      <c r="P133" s="155"/>
      <c r="Q133" s="155"/>
      <c r="R133" s="155"/>
    </row>
    <row r="134" spans="1:18" customFormat="1" ht="24.6">
      <c r="A134" s="109"/>
      <c r="B134" s="109"/>
      <c r="C134" s="109"/>
      <c r="D134" s="109"/>
      <c r="E134" s="157" t="s">
        <v>329</v>
      </c>
      <c r="F134" s="155"/>
      <c r="G134" s="155"/>
      <c r="H134" s="155"/>
      <c r="I134" s="155"/>
      <c r="J134" s="155"/>
      <c r="K134" s="155"/>
      <c r="L134" s="110" t="s">
        <v>8</v>
      </c>
      <c r="M134" s="158">
        <v>24000</v>
      </c>
      <c r="N134" s="155"/>
      <c r="O134" s="159" t="s">
        <v>6</v>
      </c>
      <c r="P134" s="155"/>
      <c r="Q134" s="155"/>
      <c r="R134" s="155"/>
    </row>
    <row r="135" spans="1:18" customFormat="1" ht="88.8" customHeight="1">
      <c r="A135" s="111"/>
      <c r="B135" s="111"/>
      <c r="C135" s="111"/>
      <c r="D135" s="112"/>
      <c r="E135" s="112"/>
      <c r="F135" s="160" t="s">
        <v>419</v>
      </c>
      <c r="G135" s="155"/>
      <c r="H135" s="155"/>
      <c r="I135" s="155"/>
      <c r="J135" s="155"/>
      <c r="K135" s="155"/>
      <c r="L135" s="111"/>
      <c r="M135" s="154"/>
      <c r="N135" s="155"/>
      <c r="O135" s="156"/>
      <c r="P135" s="155"/>
      <c r="Q135" s="155"/>
      <c r="R135" s="155"/>
    </row>
    <row r="136" spans="1:18" ht="22.2" customHeight="1">
      <c r="A136" s="5"/>
      <c r="B136" s="5"/>
      <c r="C136" s="5"/>
      <c r="D136" s="134" t="s">
        <v>73</v>
      </c>
      <c r="E136" s="134"/>
      <c r="F136" s="134"/>
      <c r="G136" s="134"/>
      <c r="H136" s="134"/>
      <c r="I136" s="134"/>
      <c r="J136" s="134"/>
      <c r="K136" s="134"/>
      <c r="L136" s="6"/>
      <c r="M136" s="135"/>
      <c r="N136" s="135"/>
      <c r="O136" s="119"/>
      <c r="P136" s="119"/>
      <c r="Q136" s="119"/>
    </row>
    <row r="137" spans="1:18" ht="22.2" customHeight="1">
      <c r="A137" s="5"/>
      <c r="B137" s="5"/>
      <c r="C137" s="5"/>
      <c r="D137" s="5"/>
      <c r="E137" s="121" t="s">
        <v>74</v>
      </c>
      <c r="F137" s="121"/>
      <c r="G137" s="121"/>
      <c r="H137" s="121"/>
      <c r="I137" s="121"/>
      <c r="J137" s="121"/>
      <c r="K137" s="121"/>
      <c r="L137" s="8" t="s">
        <v>8</v>
      </c>
      <c r="M137" s="127">
        <v>24000</v>
      </c>
      <c r="N137" s="127"/>
      <c r="O137" s="124" t="s">
        <v>6</v>
      </c>
      <c r="P137" s="124"/>
      <c r="Q137" s="124"/>
    </row>
    <row r="138" spans="1:18" ht="22.2" customHeight="1">
      <c r="A138" s="5"/>
      <c r="B138" s="5"/>
      <c r="C138" s="5"/>
      <c r="D138" s="5"/>
      <c r="E138" s="121" t="s">
        <v>75</v>
      </c>
      <c r="F138" s="121"/>
      <c r="G138" s="121"/>
      <c r="H138" s="121"/>
      <c r="I138" s="121"/>
      <c r="J138" s="121"/>
      <c r="K138" s="121"/>
      <c r="L138" s="8" t="s">
        <v>8</v>
      </c>
      <c r="M138" s="127">
        <v>4100</v>
      </c>
      <c r="N138" s="127"/>
      <c r="O138" s="124" t="s">
        <v>6</v>
      </c>
      <c r="P138" s="124"/>
      <c r="Q138" s="124"/>
    </row>
    <row r="139" spans="1:18" ht="22.2" customHeight="1">
      <c r="A139" s="5"/>
      <c r="B139" s="5"/>
      <c r="C139" s="5"/>
      <c r="D139" s="5"/>
      <c r="E139" s="121" t="s">
        <v>76</v>
      </c>
      <c r="F139" s="121"/>
      <c r="G139" s="121"/>
      <c r="H139" s="121"/>
      <c r="I139" s="121"/>
      <c r="J139" s="121"/>
      <c r="K139" s="121"/>
      <c r="L139" s="8" t="s">
        <v>8</v>
      </c>
      <c r="M139" s="127">
        <v>3300</v>
      </c>
      <c r="N139" s="127"/>
      <c r="O139" s="124" t="s">
        <v>6</v>
      </c>
      <c r="P139" s="124"/>
      <c r="Q139" s="124"/>
    </row>
    <row r="140" spans="1:18" ht="22.2" customHeight="1">
      <c r="A140" s="5"/>
      <c r="B140" s="5"/>
      <c r="C140" s="126" t="s">
        <v>77</v>
      </c>
      <c r="D140" s="126"/>
      <c r="E140" s="126"/>
      <c r="F140" s="126"/>
      <c r="G140" s="126"/>
      <c r="H140" s="126"/>
      <c r="I140" s="126"/>
      <c r="J140" s="126"/>
      <c r="K140" s="126"/>
      <c r="L140" s="4" t="s">
        <v>5</v>
      </c>
      <c r="M140" s="128">
        <f>+M141</f>
        <v>13000</v>
      </c>
      <c r="N140" s="128"/>
      <c r="O140" s="129" t="s">
        <v>6</v>
      </c>
      <c r="P140" s="129"/>
      <c r="Q140" s="129"/>
    </row>
    <row r="141" spans="1:18" ht="22.2" customHeight="1">
      <c r="A141" s="5"/>
      <c r="B141" s="5"/>
      <c r="C141" s="3"/>
      <c r="D141" s="126" t="s">
        <v>78</v>
      </c>
      <c r="E141" s="126"/>
      <c r="F141" s="126"/>
      <c r="G141" s="126"/>
      <c r="H141" s="126"/>
      <c r="I141" s="126"/>
      <c r="J141" s="126"/>
      <c r="K141" s="126"/>
      <c r="L141" s="4" t="s">
        <v>5</v>
      </c>
      <c r="M141" s="128">
        <f>+M143</f>
        <v>13000</v>
      </c>
      <c r="N141" s="128"/>
      <c r="O141" s="129" t="s">
        <v>6</v>
      </c>
      <c r="P141" s="129"/>
      <c r="Q141" s="129"/>
    </row>
    <row r="142" spans="1:18" ht="22.2" customHeight="1">
      <c r="A142" s="5"/>
      <c r="B142" s="5"/>
      <c r="C142" s="5"/>
      <c r="D142" s="134" t="s">
        <v>79</v>
      </c>
      <c r="E142" s="134"/>
      <c r="F142" s="134"/>
      <c r="G142" s="134"/>
      <c r="H142" s="134"/>
      <c r="I142" s="134"/>
      <c r="J142" s="134"/>
      <c r="K142" s="134"/>
      <c r="L142" s="6"/>
      <c r="M142" s="135"/>
      <c r="N142" s="135"/>
      <c r="O142" s="119"/>
      <c r="P142" s="119"/>
      <c r="Q142" s="119"/>
    </row>
    <row r="143" spans="1:18" ht="45.6" customHeight="1">
      <c r="A143" s="5"/>
      <c r="B143" s="5"/>
      <c r="C143" s="5"/>
      <c r="D143" s="5"/>
      <c r="E143" s="121" t="s">
        <v>260</v>
      </c>
      <c r="F143" s="121"/>
      <c r="G143" s="121"/>
      <c r="H143" s="121"/>
      <c r="I143" s="121"/>
      <c r="J143" s="121"/>
      <c r="K143" s="121"/>
      <c r="L143" s="8" t="s">
        <v>8</v>
      </c>
      <c r="M143" s="127">
        <v>13000</v>
      </c>
      <c r="N143" s="127"/>
      <c r="O143" s="124" t="s">
        <v>6</v>
      </c>
      <c r="P143" s="124"/>
      <c r="Q143" s="124"/>
    </row>
    <row r="144" spans="1:18" s="12" customFormat="1" ht="22.2" customHeight="1">
      <c r="A144" s="10"/>
      <c r="B144" s="130" t="s">
        <v>80</v>
      </c>
      <c r="C144" s="130"/>
      <c r="D144" s="130"/>
      <c r="E144" s="130"/>
      <c r="F144" s="130"/>
      <c r="G144" s="130"/>
      <c r="H144" s="130"/>
      <c r="I144" s="130"/>
      <c r="J144" s="130"/>
      <c r="K144" s="130"/>
      <c r="L144" s="11" t="s">
        <v>5</v>
      </c>
      <c r="M144" s="131">
        <f>+M145+M151</f>
        <v>3910600</v>
      </c>
      <c r="N144" s="131"/>
      <c r="O144" s="132" t="s">
        <v>6</v>
      </c>
      <c r="P144" s="132"/>
      <c r="Q144" s="132"/>
    </row>
    <row r="145" spans="1:17" ht="22.2" customHeight="1">
      <c r="A145" s="5"/>
      <c r="B145" s="5"/>
      <c r="C145" s="126" t="s">
        <v>21</v>
      </c>
      <c r="D145" s="126"/>
      <c r="E145" s="126"/>
      <c r="F145" s="126"/>
      <c r="G145" s="126"/>
      <c r="H145" s="126"/>
      <c r="I145" s="126"/>
      <c r="J145" s="126"/>
      <c r="K145" s="126"/>
      <c r="L145" s="4" t="s">
        <v>5</v>
      </c>
      <c r="M145" s="128">
        <f>+M146</f>
        <v>2621600</v>
      </c>
      <c r="N145" s="128"/>
      <c r="O145" s="129" t="s">
        <v>6</v>
      </c>
      <c r="P145" s="129"/>
      <c r="Q145" s="129"/>
    </row>
    <row r="146" spans="1:17" ht="22.2" customHeight="1">
      <c r="A146" s="5"/>
      <c r="B146" s="5"/>
      <c r="C146" s="3"/>
      <c r="D146" s="126" t="s">
        <v>27</v>
      </c>
      <c r="E146" s="126"/>
      <c r="F146" s="126"/>
      <c r="G146" s="126"/>
      <c r="H146" s="126"/>
      <c r="I146" s="126"/>
      <c r="J146" s="126"/>
      <c r="K146" s="126"/>
      <c r="L146" s="4" t="s">
        <v>5</v>
      </c>
      <c r="M146" s="128">
        <f>+M147+M149</f>
        <v>2621600</v>
      </c>
      <c r="N146" s="128"/>
      <c r="O146" s="129" t="s">
        <v>6</v>
      </c>
      <c r="P146" s="129"/>
      <c r="Q146" s="129"/>
    </row>
    <row r="147" spans="1:17" ht="22.2" customHeight="1">
      <c r="A147" s="5"/>
      <c r="B147" s="5"/>
      <c r="C147" s="5"/>
      <c r="D147" s="134" t="s">
        <v>28</v>
      </c>
      <c r="E147" s="134"/>
      <c r="F147" s="134"/>
      <c r="G147" s="134"/>
      <c r="H147" s="134"/>
      <c r="I147" s="134"/>
      <c r="J147" s="134"/>
      <c r="K147" s="134"/>
      <c r="L147" s="6" t="s">
        <v>8</v>
      </c>
      <c r="M147" s="138">
        <v>2579600</v>
      </c>
      <c r="N147" s="138"/>
      <c r="O147" s="119" t="s">
        <v>6</v>
      </c>
      <c r="P147" s="119"/>
      <c r="Q147" s="119"/>
    </row>
    <row r="148" spans="1:17" ht="22.2" customHeight="1">
      <c r="A148" s="9"/>
      <c r="B148" s="9"/>
      <c r="C148" s="9"/>
      <c r="D148" s="7"/>
      <c r="E148" s="7"/>
      <c r="F148" s="117" t="s">
        <v>81</v>
      </c>
      <c r="G148" s="117"/>
      <c r="H148" s="117"/>
      <c r="I148" s="117"/>
      <c r="J148" s="117"/>
      <c r="K148" s="117"/>
      <c r="L148" s="9"/>
      <c r="M148" s="118"/>
      <c r="N148" s="118"/>
      <c r="O148" s="119"/>
      <c r="P148" s="119"/>
      <c r="Q148" s="119"/>
    </row>
    <row r="149" spans="1:17" ht="22.8" customHeight="1">
      <c r="A149" s="5"/>
      <c r="B149" s="5"/>
      <c r="C149" s="5"/>
      <c r="D149" s="134" t="s">
        <v>31</v>
      </c>
      <c r="E149" s="134"/>
      <c r="F149" s="134"/>
      <c r="G149" s="134"/>
      <c r="H149" s="134"/>
      <c r="I149" s="134"/>
      <c r="J149" s="134"/>
      <c r="K149" s="134"/>
      <c r="L149" s="6" t="s">
        <v>8</v>
      </c>
      <c r="M149" s="138">
        <v>42000</v>
      </c>
      <c r="N149" s="138"/>
      <c r="O149" s="119" t="s">
        <v>6</v>
      </c>
      <c r="P149" s="119"/>
      <c r="Q149" s="119"/>
    </row>
    <row r="150" spans="1:17" ht="31.2" customHeight="1">
      <c r="A150" s="9"/>
      <c r="B150" s="9"/>
      <c r="C150" s="9"/>
      <c r="D150" s="7"/>
      <c r="E150" s="7"/>
      <c r="F150" s="117" t="s">
        <v>82</v>
      </c>
      <c r="G150" s="117"/>
      <c r="H150" s="117"/>
      <c r="I150" s="117"/>
      <c r="J150" s="117"/>
      <c r="K150" s="117"/>
      <c r="L150" s="9"/>
      <c r="M150" s="118"/>
      <c r="N150" s="118"/>
      <c r="O150" s="119"/>
      <c r="P150" s="119"/>
      <c r="Q150" s="119"/>
    </row>
    <row r="151" spans="1:17" ht="22.2" customHeight="1">
      <c r="A151" s="5"/>
      <c r="B151" s="5"/>
      <c r="C151" s="126" t="s">
        <v>35</v>
      </c>
      <c r="D151" s="126"/>
      <c r="E151" s="126"/>
      <c r="F151" s="126"/>
      <c r="G151" s="126"/>
      <c r="H151" s="126"/>
      <c r="I151" s="126"/>
      <c r="J151" s="126"/>
      <c r="K151" s="126"/>
      <c r="L151" s="4" t="s">
        <v>5</v>
      </c>
      <c r="M151" s="128">
        <f>+M152+M160+M173+M182</f>
        <v>1289000</v>
      </c>
      <c r="N151" s="128"/>
      <c r="O151" s="129" t="s">
        <v>6</v>
      </c>
      <c r="P151" s="129"/>
      <c r="Q151" s="129"/>
    </row>
    <row r="152" spans="1:17" ht="22.2" customHeight="1">
      <c r="A152" s="5"/>
      <c r="B152" s="5"/>
      <c r="C152" s="3"/>
      <c r="D152" s="126" t="s">
        <v>36</v>
      </c>
      <c r="E152" s="126"/>
      <c r="F152" s="126"/>
      <c r="G152" s="126"/>
      <c r="H152" s="126"/>
      <c r="I152" s="126"/>
      <c r="J152" s="126"/>
      <c r="K152" s="126"/>
      <c r="L152" s="4" t="s">
        <v>5</v>
      </c>
      <c r="M152" s="128">
        <f>+M154+M155+M158</f>
        <v>390000</v>
      </c>
      <c r="N152" s="128"/>
      <c r="O152" s="129" t="s">
        <v>6</v>
      </c>
      <c r="P152" s="129"/>
      <c r="Q152" s="129"/>
    </row>
    <row r="153" spans="1:17" ht="22.2" customHeight="1">
      <c r="A153" s="5"/>
      <c r="B153" s="5"/>
      <c r="C153" s="5"/>
      <c r="D153" s="134" t="s">
        <v>37</v>
      </c>
      <c r="E153" s="134"/>
      <c r="F153" s="134"/>
      <c r="G153" s="134"/>
      <c r="H153" s="134"/>
      <c r="I153" s="134"/>
      <c r="J153" s="134"/>
      <c r="K153" s="134"/>
      <c r="L153" s="6"/>
      <c r="M153" s="135"/>
      <c r="N153" s="135"/>
      <c r="O153" s="119"/>
      <c r="P153" s="119"/>
      <c r="Q153" s="119"/>
    </row>
    <row r="154" spans="1:17" ht="43.2" customHeight="1">
      <c r="A154" s="5"/>
      <c r="B154" s="5"/>
      <c r="C154" s="5"/>
      <c r="D154" s="5"/>
      <c r="E154" s="121" t="s">
        <v>83</v>
      </c>
      <c r="F154" s="121"/>
      <c r="G154" s="121"/>
      <c r="H154" s="121"/>
      <c r="I154" s="121"/>
      <c r="J154" s="121"/>
      <c r="K154" s="121"/>
      <c r="L154" s="8" t="s">
        <v>8</v>
      </c>
      <c r="M154" s="127">
        <v>300000</v>
      </c>
      <c r="N154" s="127"/>
      <c r="O154" s="124" t="s">
        <v>6</v>
      </c>
      <c r="P154" s="124"/>
      <c r="Q154" s="124"/>
    </row>
    <row r="155" spans="1:17" ht="22.2" customHeight="1">
      <c r="A155" s="5"/>
      <c r="B155" s="5"/>
      <c r="C155" s="5"/>
      <c r="D155" s="134" t="s">
        <v>42</v>
      </c>
      <c r="E155" s="134"/>
      <c r="F155" s="134"/>
      <c r="G155" s="134"/>
      <c r="H155" s="134"/>
      <c r="I155" s="134"/>
      <c r="J155" s="134"/>
      <c r="K155" s="134"/>
      <c r="L155" s="6" t="s">
        <v>8</v>
      </c>
      <c r="M155" s="138">
        <v>60000</v>
      </c>
      <c r="N155" s="138"/>
      <c r="O155" s="119" t="s">
        <v>6</v>
      </c>
      <c r="P155" s="119"/>
      <c r="Q155" s="119"/>
    </row>
    <row r="156" spans="1:17" ht="49.2" customHeight="1">
      <c r="A156" s="9"/>
      <c r="B156" s="9"/>
      <c r="C156" s="9"/>
      <c r="D156" s="7"/>
      <c r="E156" s="7"/>
      <c r="F156" s="117" t="s">
        <v>84</v>
      </c>
      <c r="G156" s="117"/>
      <c r="H156" s="117"/>
      <c r="I156" s="117"/>
      <c r="J156" s="117"/>
      <c r="K156" s="117"/>
      <c r="L156" s="9"/>
      <c r="M156" s="118"/>
      <c r="N156" s="118"/>
      <c r="O156" s="119"/>
      <c r="P156" s="119"/>
      <c r="Q156" s="119"/>
    </row>
    <row r="157" spans="1:17" ht="22.2" customHeight="1">
      <c r="A157" s="5"/>
      <c r="B157" s="5"/>
      <c r="C157" s="5"/>
      <c r="D157" s="134" t="s">
        <v>43</v>
      </c>
      <c r="E157" s="134"/>
      <c r="F157" s="134"/>
      <c r="G157" s="134"/>
      <c r="H157" s="134"/>
      <c r="I157" s="134"/>
      <c r="J157" s="134"/>
      <c r="K157" s="134"/>
      <c r="L157" s="6"/>
      <c r="M157" s="135"/>
      <c r="N157" s="135"/>
      <c r="O157" s="119"/>
      <c r="P157" s="119"/>
      <c r="Q157" s="119"/>
    </row>
    <row r="158" spans="1:17" ht="22.2" customHeight="1">
      <c r="A158" s="5"/>
      <c r="B158" s="5"/>
      <c r="C158" s="5"/>
      <c r="D158" s="5"/>
      <c r="E158" s="121" t="s">
        <v>44</v>
      </c>
      <c r="F158" s="121"/>
      <c r="G158" s="121"/>
      <c r="H158" s="121"/>
      <c r="I158" s="121"/>
      <c r="J158" s="121"/>
      <c r="K158" s="121"/>
      <c r="L158" s="8" t="s">
        <v>8</v>
      </c>
      <c r="M158" s="127">
        <v>30000</v>
      </c>
      <c r="N158" s="127"/>
      <c r="O158" s="124" t="s">
        <v>6</v>
      </c>
      <c r="P158" s="124"/>
      <c r="Q158" s="124"/>
    </row>
    <row r="159" spans="1:17" ht="22.8" customHeight="1">
      <c r="A159" s="9"/>
      <c r="B159" s="9"/>
      <c r="C159" s="9"/>
      <c r="D159" s="7"/>
      <c r="E159" s="7"/>
      <c r="F159" s="117" t="s">
        <v>85</v>
      </c>
      <c r="G159" s="117"/>
      <c r="H159" s="117"/>
      <c r="I159" s="117"/>
      <c r="J159" s="117"/>
      <c r="K159" s="117"/>
      <c r="L159" s="9"/>
      <c r="M159" s="118"/>
      <c r="N159" s="118"/>
      <c r="O159" s="119"/>
      <c r="P159" s="119"/>
      <c r="Q159" s="119"/>
    </row>
    <row r="160" spans="1:17" ht="22.2" customHeight="1">
      <c r="A160" s="5"/>
      <c r="B160" s="5"/>
      <c r="C160" s="3"/>
      <c r="D160" s="126" t="s">
        <v>45</v>
      </c>
      <c r="E160" s="126"/>
      <c r="F160" s="126"/>
      <c r="G160" s="126"/>
      <c r="H160" s="126"/>
      <c r="I160" s="126"/>
      <c r="J160" s="126"/>
      <c r="K160" s="126"/>
      <c r="L160" s="4" t="s">
        <v>5</v>
      </c>
      <c r="M160" s="128">
        <f>+M162+M164+M167+M169+M171</f>
        <v>766000</v>
      </c>
      <c r="N160" s="128"/>
      <c r="O160" s="129" t="s">
        <v>6</v>
      </c>
      <c r="P160" s="129"/>
      <c r="Q160" s="129"/>
    </row>
    <row r="161" spans="1:17" ht="22.2" customHeight="1">
      <c r="A161" s="5"/>
      <c r="B161" s="5"/>
      <c r="C161" s="5"/>
      <c r="D161" s="134" t="s">
        <v>46</v>
      </c>
      <c r="E161" s="134"/>
      <c r="F161" s="134"/>
      <c r="G161" s="134"/>
      <c r="H161" s="134"/>
      <c r="I161" s="134"/>
      <c r="J161" s="134"/>
      <c r="K161" s="134"/>
      <c r="L161" s="6"/>
      <c r="M161" s="135"/>
      <c r="N161" s="135"/>
      <c r="O161" s="119"/>
      <c r="P161" s="119"/>
      <c r="Q161" s="119"/>
    </row>
    <row r="162" spans="1:17" ht="22.2" customHeight="1">
      <c r="A162" s="5"/>
      <c r="B162" s="5"/>
      <c r="C162" s="5"/>
      <c r="D162" s="5"/>
      <c r="E162" s="121" t="s">
        <v>86</v>
      </c>
      <c r="F162" s="121"/>
      <c r="G162" s="121"/>
      <c r="H162" s="121"/>
      <c r="I162" s="121"/>
      <c r="J162" s="121"/>
      <c r="K162" s="121"/>
      <c r="L162" s="8" t="s">
        <v>8</v>
      </c>
      <c r="M162" s="127">
        <v>216000</v>
      </c>
      <c r="N162" s="127"/>
      <c r="O162" s="124" t="s">
        <v>6</v>
      </c>
      <c r="P162" s="124"/>
      <c r="Q162" s="124"/>
    </row>
    <row r="163" spans="1:17" ht="22.2" customHeight="1">
      <c r="A163" s="5"/>
      <c r="B163" s="5"/>
      <c r="C163" s="5"/>
      <c r="D163" s="134" t="s">
        <v>48</v>
      </c>
      <c r="E163" s="134"/>
      <c r="F163" s="134"/>
      <c r="G163" s="134"/>
      <c r="H163" s="134"/>
      <c r="I163" s="134"/>
      <c r="J163" s="134"/>
      <c r="K163" s="134"/>
      <c r="L163" s="6"/>
      <c r="M163" s="135"/>
      <c r="N163" s="135"/>
      <c r="O163" s="119"/>
      <c r="P163" s="119"/>
      <c r="Q163" s="119"/>
    </row>
    <row r="164" spans="1:17" ht="22.2" customHeight="1">
      <c r="A164" s="5"/>
      <c r="B164" s="5"/>
      <c r="C164" s="5"/>
      <c r="D164" s="5"/>
      <c r="E164" s="121" t="s">
        <v>49</v>
      </c>
      <c r="F164" s="121"/>
      <c r="G164" s="121"/>
      <c r="H164" s="121"/>
      <c r="I164" s="121"/>
      <c r="J164" s="121"/>
      <c r="K164" s="121"/>
      <c r="L164" s="8" t="s">
        <v>8</v>
      </c>
      <c r="M164" s="127">
        <v>5000</v>
      </c>
      <c r="N164" s="127"/>
      <c r="O164" s="124" t="s">
        <v>6</v>
      </c>
      <c r="P164" s="124"/>
      <c r="Q164" s="124"/>
    </row>
    <row r="165" spans="1:17" ht="62.4" customHeight="1">
      <c r="A165" s="9"/>
      <c r="B165" s="9"/>
      <c r="C165" s="9"/>
      <c r="D165" s="7"/>
      <c r="E165" s="7"/>
      <c r="F165" s="117" t="s">
        <v>87</v>
      </c>
      <c r="G165" s="117"/>
      <c r="H165" s="117"/>
      <c r="I165" s="117"/>
      <c r="J165" s="117"/>
      <c r="K165" s="117"/>
      <c r="L165" s="9"/>
      <c r="M165" s="118"/>
      <c r="N165" s="118"/>
      <c r="O165" s="119"/>
      <c r="P165" s="119"/>
      <c r="Q165" s="119"/>
    </row>
    <row r="166" spans="1:17" ht="26.4" customHeight="1">
      <c r="A166" s="5"/>
      <c r="B166" s="5"/>
      <c r="C166" s="5"/>
      <c r="D166" s="134" t="s">
        <v>51</v>
      </c>
      <c r="E166" s="134"/>
      <c r="F166" s="134"/>
      <c r="G166" s="134"/>
      <c r="H166" s="134"/>
      <c r="I166" s="134"/>
      <c r="J166" s="134"/>
      <c r="K166" s="134"/>
      <c r="L166" s="6"/>
      <c r="M166" s="135"/>
      <c r="N166" s="135"/>
      <c r="O166" s="119"/>
      <c r="P166" s="119"/>
      <c r="Q166" s="119"/>
    </row>
    <row r="167" spans="1:17" ht="22.2" customHeight="1">
      <c r="A167" s="5"/>
      <c r="B167" s="5"/>
      <c r="C167" s="5"/>
      <c r="D167" s="5"/>
      <c r="E167" s="121" t="s">
        <v>88</v>
      </c>
      <c r="F167" s="121"/>
      <c r="G167" s="121"/>
      <c r="H167" s="121"/>
      <c r="I167" s="121"/>
      <c r="J167" s="121"/>
      <c r="K167" s="121"/>
      <c r="L167" s="8" t="s">
        <v>8</v>
      </c>
      <c r="M167" s="127">
        <v>40000</v>
      </c>
      <c r="N167" s="127"/>
      <c r="O167" s="124" t="s">
        <v>6</v>
      </c>
      <c r="P167" s="124"/>
      <c r="Q167" s="124"/>
    </row>
    <row r="168" spans="1:17" ht="43.2" customHeight="1">
      <c r="A168" s="9"/>
      <c r="B168" s="9"/>
      <c r="C168" s="9"/>
      <c r="D168" s="7"/>
      <c r="E168" s="7"/>
      <c r="F168" s="117" t="s">
        <v>89</v>
      </c>
      <c r="G168" s="117"/>
      <c r="H168" s="117"/>
      <c r="I168" s="117"/>
      <c r="J168" s="117"/>
      <c r="K168" s="117"/>
      <c r="L168" s="9"/>
      <c r="M168" s="118"/>
      <c r="N168" s="118"/>
      <c r="O168" s="119"/>
      <c r="P168" s="119"/>
      <c r="Q168" s="119"/>
    </row>
    <row r="169" spans="1:17" ht="22.2" customHeight="1">
      <c r="A169" s="5"/>
      <c r="B169" s="5"/>
      <c r="C169" s="5"/>
      <c r="D169" s="5"/>
      <c r="E169" s="121" t="s">
        <v>90</v>
      </c>
      <c r="F169" s="121"/>
      <c r="G169" s="121"/>
      <c r="H169" s="121"/>
      <c r="I169" s="121"/>
      <c r="J169" s="121"/>
      <c r="K169" s="121"/>
      <c r="L169" s="8" t="s">
        <v>8</v>
      </c>
      <c r="M169" s="127">
        <v>50000</v>
      </c>
      <c r="N169" s="127"/>
      <c r="O169" s="124" t="s">
        <v>6</v>
      </c>
      <c r="P169" s="124"/>
      <c r="Q169" s="124"/>
    </row>
    <row r="170" spans="1:17" ht="26.4" customHeight="1">
      <c r="A170" s="9"/>
      <c r="B170" s="9"/>
      <c r="C170" s="9"/>
      <c r="D170" s="7"/>
      <c r="E170" s="7"/>
      <c r="F170" s="117" t="s">
        <v>91</v>
      </c>
      <c r="G170" s="117"/>
      <c r="H170" s="117"/>
      <c r="I170" s="117"/>
      <c r="J170" s="117"/>
      <c r="K170" s="117"/>
      <c r="L170" s="9"/>
      <c r="M170" s="118"/>
      <c r="N170" s="118"/>
      <c r="O170" s="119"/>
      <c r="P170" s="119"/>
      <c r="Q170" s="119"/>
    </row>
    <row r="171" spans="1:17" ht="22.2" customHeight="1">
      <c r="A171" s="5"/>
      <c r="B171" s="5"/>
      <c r="C171" s="5"/>
      <c r="D171" s="134" t="s">
        <v>92</v>
      </c>
      <c r="E171" s="134"/>
      <c r="F171" s="134"/>
      <c r="G171" s="134"/>
      <c r="H171" s="134"/>
      <c r="I171" s="134"/>
      <c r="J171" s="134"/>
      <c r="K171" s="134"/>
      <c r="L171" s="6" t="s">
        <v>8</v>
      </c>
      <c r="M171" s="138">
        <v>455000</v>
      </c>
      <c r="N171" s="138"/>
      <c r="O171" s="119" t="s">
        <v>6</v>
      </c>
      <c r="P171" s="119"/>
      <c r="Q171" s="119"/>
    </row>
    <row r="172" spans="1:17" ht="48" customHeight="1">
      <c r="A172" s="9"/>
      <c r="B172" s="9"/>
      <c r="C172" s="9"/>
      <c r="D172" s="7"/>
      <c r="E172" s="7"/>
      <c r="F172" s="117" t="s">
        <v>93</v>
      </c>
      <c r="G172" s="117"/>
      <c r="H172" s="117"/>
      <c r="I172" s="117"/>
      <c r="J172" s="117"/>
      <c r="K172" s="117"/>
      <c r="L172" s="9"/>
      <c r="M172" s="118"/>
      <c r="N172" s="118"/>
      <c r="O172" s="119"/>
      <c r="P172" s="119"/>
      <c r="Q172" s="119"/>
    </row>
    <row r="173" spans="1:17" ht="22.2" customHeight="1">
      <c r="A173" s="5"/>
      <c r="B173" s="5"/>
      <c r="C173" s="3"/>
      <c r="D173" s="126" t="s">
        <v>56</v>
      </c>
      <c r="E173" s="126"/>
      <c r="F173" s="126"/>
      <c r="G173" s="126"/>
      <c r="H173" s="126"/>
      <c r="I173" s="126"/>
      <c r="J173" s="126"/>
      <c r="K173" s="126"/>
      <c r="L173" s="4" t="s">
        <v>5</v>
      </c>
      <c r="M173" s="128">
        <f>+M174+M176+M178+M180</f>
        <v>123000</v>
      </c>
      <c r="N173" s="128"/>
      <c r="O173" s="129" t="s">
        <v>6</v>
      </c>
      <c r="P173" s="129"/>
      <c r="Q173" s="129"/>
    </row>
    <row r="174" spans="1:17" ht="22.2" customHeight="1">
      <c r="A174" s="5"/>
      <c r="B174" s="5"/>
      <c r="C174" s="5"/>
      <c r="D174" s="134" t="s">
        <v>57</v>
      </c>
      <c r="E174" s="134"/>
      <c r="F174" s="134"/>
      <c r="G174" s="134"/>
      <c r="H174" s="134"/>
      <c r="I174" s="134"/>
      <c r="J174" s="134"/>
      <c r="K174" s="134"/>
      <c r="L174" s="6" t="s">
        <v>8</v>
      </c>
      <c r="M174" s="138">
        <v>50000</v>
      </c>
      <c r="N174" s="138"/>
      <c r="O174" s="119" t="s">
        <v>6</v>
      </c>
      <c r="P174" s="119"/>
      <c r="Q174" s="119"/>
    </row>
    <row r="175" spans="1:17" ht="70.2" customHeight="1">
      <c r="A175" s="9"/>
      <c r="B175" s="9"/>
      <c r="C175" s="9"/>
      <c r="D175" s="7"/>
      <c r="E175" s="7"/>
      <c r="F175" s="117" t="s">
        <v>94</v>
      </c>
      <c r="G175" s="117"/>
      <c r="H175" s="117"/>
      <c r="I175" s="117"/>
      <c r="J175" s="117"/>
      <c r="K175" s="117"/>
      <c r="L175" s="9"/>
      <c r="M175" s="118"/>
      <c r="N175" s="118"/>
      <c r="O175" s="119"/>
      <c r="P175" s="119"/>
      <c r="Q175" s="119"/>
    </row>
    <row r="176" spans="1:17" ht="21" customHeight="1">
      <c r="A176" s="5"/>
      <c r="B176" s="5"/>
      <c r="C176" s="5"/>
      <c r="D176" s="134" t="s">
        <v>61</v>
      </c>
      <c r="E176" s="134"/>
      <c r="F176" s="134"/>
      <c r="G176" s="134"/>
      <c r="H176" s="134"/>
      <c r="I176" s="134"/>
      <c r="J176" s="134"/>
      <c r="K176" s="134"/>
      <c r="L176" s="6" t="s">
        <v>8</v>
      </c>
      <c r="M176" s="138">
        <v>3000</v>
      </c>
      <c r="N176" s="138"/>
      <c r="O176" s="119" t="s">
        <v>6</v>
      </c>
      <c r="P176" s="119"/>
      <c r="Q176" s="119"/>
    </row>
    <row r="177" spans="1:17" ht="23.4" customHeight="1">
      <c r="A177" s="9"/>
      <c r="B177" s="9"/>
      <c r="C177" s="9"/>
      <c r="D177" s="7"/>
      <c r="E177" s="7"/>
      <c r="F177" s="117" t="s">
        <v>95</v>
      </c>
      <c r="G177" s="117"/>
      <c r="H177" s="117"/>
      <c r="I177" s="117"/>
      <c r="J177" s="117"/>
      <c r="K177" s="117"/>
      <c r="L177" s="9"/>
      <c r="M177" s="118"/>
      <c r="N177" s="118"/>
      <c r="O177" s="119"/>
      <c r="P177" s="119"/>
      <c r="Q177" s="119"/>
    </row>
    <row r="178" spans="1:17" ht="22.2" customHeight="1">
      <c r="A178" s="5"/>
      <c r="B178" s="5"/>
      <c r="C178" s="5"/>
      <c r="D178" s="134" t="s">
        <v>62</v>
      </c>
      <c r="E178" s="134"/>
      <c r="F178" s="134"/>
      <c r="G178" s="134"/>
      <c r="H178" s="134"/>
      <c r="I178" s="134"/>
      <c r="J178" s="134"/>
      <c r="K178" s="134"/>
      <c r="L178" s="6" t="s">
        <v>8</v>
      </c>
      <c r="M178" s="138">
        <v>10000</v>
      </c>
      <c r="N178" s="138"/>
      <c r="O178" s="119" t="s">
        <v>6</v>
      </c>
      <c r="P178" s="119"/>
      <c r="Q178" s="119"/>
    </row>
    <row r="179" spans="1:17" ht="45.6" customHeight="1">
      <c r="A179" s="9"/>
      <c r="B179" s="9"/>
      <c r="C179" s="9"/>
      <c r="D179" s="7"/>
      <c r="E179" s="7"/>
      <c r="F179" s="117" t="s">
        <v>96</v>
      </c>
      <c r="G179" s="117"/>
      <c r="H179" s="117"/>
      <c r="I179" s="117"/>
      <c r="J179" s="117"/>
      <c r="K179" s="117"/>
      <c r="L179" s="9"/>
      <c r="M179" s="118"/>
      <c r="N179" s="118"/>
      <c r="O179" s="119"/>
      <c r="P179" s="119"/>
      <c r="Q179" s="119"/>
    </row>
    <row r="180" spans="1:17" ht="22.2" customHeight="1">
      <c r="A180" s="5"/>
      <c r="B180" s="5"/>
      <c r="C180" s="5"/>
      <c r="D180" s="134" t="s">
        <v>63</v>
      </c>
      <c r="E180" s="134"/>
      <c r="F180" s="134"/>
      <c r="G180" s="134"/>
      <c r="H180" s="134"/>
      <c r="I180" s="134"/>
      <c r="J180" s="134"/>
      <c r="K180" s="134"/>
      <c r="L180" s="6" t="s">
        <v>8</v>
      </c>
      <c r="M180" s="138">
        <v>60000</v>
      </c>
      <c r="N180" s="138"/>
      <c r="O180" s="119" t="s">
        <v>6</v>
      </c>
      <c r="P180" s="119"/>
      <c r="Q180" s="119"/>
    </row>
    <row r="181" spans="1:17" ht="49.2" customHeight="1">
      <c r="A181" s="9"/>
      <c r="B181" s="9"/>
      <c r="C181" s="9"/>
      <c r="D181" s="7"/>
      <c r="E181" s="7"/>
      <c r="F181" s="117" t="s">
        <v>97</v>
      </c>
      <c r="G181" s="117"/>
      <c r="H181" s="117"/>
      <c r="I181" s="117"/>
      <c r="J181" s="117"/>
      <c r="K181" s="117"/>
      <c r="L181" s="9"/>
      <c r="M181" s="118"/>
      <c r="N181" s="118"/>
      <c r="O181" s="119"/>
      <c r="P181" s="119"/>
      <c r="Q181" s="119"/>
    </row>
    <row r="182" spans="1:17" ht="22.2" customHeight="1">
      <c r="A182" s="5"/>
      <c r="B182" s="5"/>
      <c r="C182" s="3"/>
      <c r="D182" s="126" t="s">
        <v>65</v>
      </c>
      <c r="E182" s="126"/>
      <c r="F182" s="126"/>
      <c r="G182" s="126"/>
      <c r="H182" s="126"/>
      <c r="I182" s="126"/>
      <c r="J182" s="126"/>
      <c r="K182" s="126"/>
      <c r="L182" s="4" t="s">
        <v>5</v>
      </c>
      <c r="M182" s="128">
        <f>+M183</f>
        <v>10000</v>
      </c>
      <c r="N182" s="128"/>
      <c r="O182" s="129" t="s">
        <v>6</v>
      </c>
      <c r="P182" s="129"/>
      <c r="Q182" s="129"/>
    </row>
    <row r="183" spans="1:17" ht="22.2" customHeight="1">
      <c r="A183" s="5"/>
      <c r="B183" s="5"/>
      <c r="C183" s="5"/>
      <c r="D183" s="134" t="s">
        <v>98</v>
      </c>
      <c r="E183" s="134"/>
      <c r="F183" s="134"/>
      <c r="G183" s="134"/>
      <c r="H183" s="134"/>
      <c r="I183" s="134"/>
      <c r="J183" s="134"/>
      <c r="K183" s="134"/>
      <c r="L183" s="6" t="s">
        <v>8</v>
      </c>
      <c r="M183" s="138">
        <v>10000</v>
      </c>
      <c r="N183" s="138"/>
      <c r="O183" s="119" t="s">
        <v>6</v>
      </c>
      <c r="P183" s="119"/>
      <c r="Q183" s="119"/>
    </row>
    <row r="184" spans="1:17" ht="42.6" customHeight="1">
      <c r="A184" s="9"/>
      <c r="B184" s="9"/>
      <c r="C184" s="9"/>
      <c r="D184" s="7"/>
      <c r="E184" s="7"/>
      <c r="F184" s="117" t="s">
        <v>99</v>
      </c>
      <c r="G184" s="117"/>
      <c r="H184" s="117"/>
      <c r="I184" s="117"/>
      <c r="J184" s="117"/>
      <c r="K184" s="117"/>
      <c r="L184" s="9"/>
      <c r="M184" s="118"/>
      <c r="N184" s="118"/>
      <c r="O184" s="119"/>
      <c r="P184" s="119"/>
      <c r="Q184" s="119"/>
    </row>
    <row r="185" spans="1:17" s="12" customFormat="1" ht="22.2" customHeight="1">
      <c r="A185" s="10"/>
      <c r="B185" s="130" t="s">
        <v>100</v>
      </c>
      <c r="C185" s="130"/>
      <c r="D185" s="130"/>
      <c r="E185" s="130"/>
      <c r="F185" s="130"/>
      <c r="G185" s="130"/>
      <c r="H185" s="130"/>
      <c r="I185" s="130"/>
      <c r="J185" s="130"/>
      <c r="K185" s="130"/>
      <c r="L185" s="11" t="s">
        <v>5</v>
      </c>
      <c r="M185" s="131">
        <f>+M186+M190</f>
        <v>546520</v>
      </c>
      <c r="N185" s="131"/>
      <c r="O185" s="132" t="s">
        <v>6</v>
      </c>
      <c r="P185" s="132"/>
      <c r="Q185" s="132"/>
    </row>
    <row r="186" spans="1:17" ht="22.2" customHeight="1">
      <c r="A186" s="5"/>
      <c r="B186" s="5"/>
      <c r="C186" s="126" t="s">
        <v>21</v>
      </c>
      <c r="D186" s="126"/>
      <c r="E186" s="126"/>
      <c r="F186" s="126"/>
      <c r="G186" s="126"/>
      <c r="H186" s="126"/>
      <c r="I186" s="126"/>
      <c r="J186" s="126"/>
      <c r="K186" s="126"/>
      <c r="L186" s="4" t="s">
        <v>5</v>
      </c>
      <c r="M186" s="128">
        <f>+M187</f>
        <v>506520</v>
      </c>
      <c r="N186" s="128"/>
      <c r="O186" s="129" t="s">
        <v>6</v>
      </c>
      <c r="P186" s="129"/>
      <c r="Q186" s="129"/>
    </row>
    <row r="187" spans="1:17" ht="22.2" customHeight="1">
      <c r="A187" s="5"/>
      <c r="B187" s="5"/>
      <c r="C187" s="3"/>
      <c r="D187" s="126" t="s">
        <v>27</v>
      </c>
      <c r="E187" s="126"/>
      <c r="F187" s="126"/>
      <c r="G187" s="126"/>
      <c r="H187" s="126"/>
      <c r="I187" s="126"/>
      <c r="J187" s="126"/>
      <c r="K187" s="126"/>
      <c r="L187" s="4" t="s">
        <v>5</v>
      </c>
      <c r="M187" s="128">
        <f>+M188</f>
        <v>506520</v>
      </c>
      <c r="N187" s="128"/>
      <c r="O187" s="129" t="s">
        <v>6</v>
      </c>
      <c r="P187" s="129"/>
      <c r="Q187" s="129"/>
    </row>
    <row r="188" spans="1:17" ht="22.2" customHeight="1">
      <c r="A188" s="5"/>
      <c r="B188" s="5"/>
      <c r="C188" s="5"/>
      <c r="D188" s="134" t="s">
        <v>28</v>
      </c>
      <c r="E188" s="134"/>
      <c r="F188" s="134"/>
      <c r="G188" s="134"/>
      <c r="H188" s="134"/>
      <c r="I188" s="134"/>
      <c r="J188" s="134"/>
      <c r="K188" s="134"/>
      <c r="L188" s="6" t="s">
        <v>8</v>
      </c>
      <c r="M188" s="138">
        <v>506520</v>
      </c>
      <c r="N188" s="138"/>
      <c r="O188" s="119" t="s">
        <v>6</v>
      </c>
      <c r="P188" s="119"/>
      <c r="Q188" s="119"/>
    </row>
    <row r="189" spans="1:17" ht="42.6" customHeight="1">
      <c r="A189" s="9"/>
      <c r="B189" s="9"/>
      <c r="C189" s="9"/>
      <c r="D189" s="7"/>
      <c r="E189" s="7"/>
      <c r="F189" s="117" t="s">
        <v>101</v>
      </c>
      <c r="G189" s="117"/>
      <c r="H189" s="117"/>
      <c r="I189" s="117"/>
      <c r="J189" s="117"/>
      <c r="K189" s="117"/>
      <c r="L189" s="9"/>
      <c r="M189" s="118"/>
      <c r="N189" s="118"/>
      <c r="O189" s="119"/>
      <c r="P189" s="119"/>
      <c r="Q189" s="119"/>
    </row>
    <row r="190" spans="1:17" ht="22.2" customHeight="1">
      <c r="A190" s="5"/>
      <c r="B190" s="5"/>
      <c r="C190" s="126" t="s">
        <v>35</v>
      </c>
      <c r="D190" s="126"/>
      <c r="E190" s="126"/>
      <c r="F190" s="126"/>
      <c r="G190" s="126"/>
      <c r="H190" s="126"/>
      <c r="I190" s="126"/>
      <c r="J190" s="126"/>
      <c r="K190" s="126"/>
      <c r="L190" s="4" t="s">
        <v>5</v>
      </c>
      <c r="M190" s="128">
        <f>+M191+M197</f>
        <v>40000</v>
      </c>
      <c r="N190" s="128"/>
      <c r="O190" s="129" t="s">
        <v>6</v>
      </c>
      <c r="P190" s="129"/>
      <c r="Q190" s="129"/>
    </row>
    <row r="191" spans="1:17" ht="22.2" customHeight="1">
      <c r="A191" s="5"/>
      <c r="B191" s="5"/>
      <c r="C191" s="3"/>
      <c r="D191" s="126" t="s">
        <v>45</v>
      </c>
      <c r="E191" s="126"/>
      <c r="F191" s="126"/>
      <c r="G191" s="126"/>
      <c r="H191" s="126"/>
      <c r="I191" s="126"/>
      <c r="J191" s="126"/>
      <c r="K191" s="126"/>
      <c r="L191" s="4" t="s">
        <v>5</v>
      </c>
      <c r="M191" s="128">
        <f>+M193+M195</f>
        <v>20000</v>
      </c>
      <c r="N191" s="128"/>
      <c r="O191" s="129" t="s">
        <v>6</v>
      </c>
      <c r="P191" s="129"/>
      <c r="Q191" s="129"/>
    </row>
    <row r="192" spans="1:17" ht="19.8" customHeight="1">
      <c r="A192" s="5"/>
      <c r="B192" s="5"/>
      <c r="C192" s="5"/>
      <c r="D192" s="134" t="s">
        <v>51</v>
      </c>
      <c r="E192" s="134"/>
      <c r="F192" s="134"/>
      <c r="G192" s="134"/>
      <c r="H192" s="134"/>
      <c r="I192" s="134"/>
      <c r="J192" s="134"/>
      <c r="K192" s="134"/>
      <c r="L192" s="6"/>
      <c r="M192" s="135"/>
      <c r="N192" s="135"/>
      <c r="O192" s="119"/>
      <c r="P192" s="119"/>
      <c r="Q192" s="119"/>
    </row>
    <row r="193" spans="1:17" ht="22.2" customHeight="1">
      <c r="A193" s="5"/>
      <c r="B193" s="5"/>
      <c r="C193" s="5"/>
      <c r="D193" s="5"/>
      <c r="E193" s="121" t="s">
        <v>88</v>
      </c>
      <c r="F193" s="121"/>
      <c r="G193" s="121"/>
      <c r="H193" s="121"/>
      <c r="I193" s="121"/>
      <c r="J193" s="121"/>
      <c r="K193" s="121"/>
      <c r="L193" s="8" t="s">
        <v>8</v>
      </c>
      <c r="M193" s="127">
        <v>10000</v>
      </c>
      <c r="N193" s="127"/>
      <c r="O193" s="124" t="s">
        <v>6</v>
      </c>
      <c r="P193" s="124"/>
      <c r="Q193" s="124"/>
    </row>
    <row r="194" spans="1:17" ht="42" customHeight="1">
      <c r="A194" s="9"/>
      <c r="B194" s="9"/>
      <c r="C194" s="9"/>
      <c r="D194" s="7"/>
      <c r="E194" s="7"/>
      <c r="F194" s="117" t="s">
        <v>102</v>
      </c>
      <c r="G194" s="117"/>
      <c r="H194" s="117"/>
      <c r="I194" s="117"/>
      <c r="J194" s="117"/>
      <c r="K194" s="117"/>
      <c r="L194" s="9"/>
      <c r="M194" s="118"/>
      <c r="N194" s="118"/>
      <c r="O194" s="119"/>
      <c r="P194" s="119"/>
      <c r="Q194" s="119"/>
    </row>
    <row r="195" spans="1:17" ht="22.2" customHeight="1">
      <c r="A195" s="5"/>
      <c r="B195" s="5"/>
      <c r="C195" s="5"/>
      <c r="D195" s="5"/>
      <c r="E195" s="121" t="s">
        <v>90</v>
      </c>
      <c r="F195" s="121"/>
      <c r="G195" s="121"/>
      <c r="H195" s="121"/>
      <c r="I195" s="121"/>
      <c r="J195" s="121"/>
      <c r="K195" s="121"/>
      <c r="L195" s="8" t="s">
        <v>8</v>
      </c>
      <c r="M195" s="127">
        <v>10000</v>
      </c>
      <c r="N195" s="127"/>
      <c r="O195" s="124" t="s">
        <v>6</v>
      </c>
      <c r="P195" s="124"/>
      <c r="Q195" s="124"/>
    </row>
    <row r="196" spans="1:17" ht="19.2" customHeight="1">
      <c r="A196" s="9"/>
      <c r="B196" s="9"/>
      <c r="C196" s="9"/>
      <c r="D196" s="7"/>
      <c r="E196" s="7"/>
      <c r="F196" s="117" t="s">
        <v>103</v>
      </c>
      <c r="G196" s="117"/>
      <c r="H196" s="117"/>
      <c r="I196" s="117"/>
      <c r="J196" s="117"/>
      <c r="K196" s="117"/>
      <c r="L196" s="9"/>
      <c r="M196" s="118"/>
      <c r="N196" s="118"/>
      <c r="O196" s="119"/>
      <c r="P196" s="119"/>
      <c r="Q196" s="119"/>
    </row>
    <row r="197" spans="1:17" ht="22.2" customHeight="1">
      <c r="A197" s="5"/>
      <c r="B197" s="5"/>
      <c r="C197" s="3"/>
      <c r="D197" s="126" t="s">
        <v>56</v>
      </c>
      <c r="E197" s="126"/>
      <c r="F197" s="126"/>
      <c r="G197" s="126"/>
      <c r="H197" s="126"/>
      <c r="I197" s="126"/>
      <c r="J197" s="126"/>
      <c r="K197" s="126"/>
      <c r="L197" s="4" t="s">
        <v>5</v>
      </c>
      <c r="M197" s="128">
        <f>+M198+M200</f>
        <v>20000</v>
      </c>
      <c r="N197" s="128"/>
      <c r="O197" s="129" t="s">
        <v>6</v>
      </c>
      <c r="P197" s="129"/>
      <c r="Q197" s="129"/>
    </row>
    <row r="198" spans="1:17" ht="22.2" customHeight="1">
      <c r="A198" s="5"/>
      <c r="B198" s="5"/>
      <c r="C198" s="5"/>
      <c r="D198" s="134" t="s">
        <v>57</v>
      </c>
      <c r="E198" s="134"/>
      <c r="F198" s="134"/>
      <c r="G198" s="134"/>
      <c r="H198" s="134"/>
      <c r="I198" s="134"/>
      <c r="J198" s="134"/>
      <c r="K198" s="134"/>
      <c r="L198" s="6" t="s">
        <v>8</v>
      </c>
      <c r="M198" s="138">
        <v>10000</v>
      </c>
      <c r="N198" s="138"/>
      <c r="O198" s="119" t="s">
        <v>6</v>
      </c>
      <c r="P198" s="119"/>
      <c r="Q198" s="119"/>
    </row>
    <row r="199" spans="1:17" ht="47.4" customHeight="1">
      <c r="A199" s="9"/>
      <c r="B199" s="9"/>
      <c r="C199" s="9"/>
      <c r="D199" s="7"/>
      <c r="E199" s="7"/>
      <c r="F199" s="117" t="s">
        <v>104</v>
      </c>
      <c r="G199" s="117"/>
      <c r="H199" s="117"/>
      <c r="I199" s="117"/>
      <c r="J199" s="117"/>
      <c r="K199" s="117"/>
      <c r="L199" s="9"/>
      <c r="M199" s="118"/>
      <c r="N199" s="118"/>
      <c r="O199" s="119"/>
      <c r="P199" s="119"/>
      <c r="Q199" s="119"/>
    </row>
    <row r="200" spans="1:17" ht="22.2" customHeight="1">
      <c r="A200" s="5"/>
      <c r="B200" s="5"/>
      <c r="C200" s="5"/>
      <c r="D200" s="134" t="s">
        <v>63</v>
      </c>
      <c r="E200" s="134"/>
      <c r="F200" s="134"/>
      <c r="G200" s="134"/>
      <c r="H200" s="134"/>
      <c r="I200" s="134"/>
      <c r="J200" s="134"/>
      <c r="K200" s="134"/>
      <c r="L200" s="6" t="s">
        <v>8</v>
      </c>
      <c r="M200" s="138">
        <v>10000</v>
      </c>
      <c r="N200" s="138"/>
      <c r="O200" s="119" t="s">
        <v>6</v>
      </c>
      <c r="P200" s="119"/>
      <c r="Q200" s="119"/>
    </row>
    <row r="201" spans="1:17" ht="60" customHeight="1">
      <c r="A201" s="9"/>
      <c r="B201" s="9"/>
      <c r="C201" s="9"/>
      <c r="D201" s="7"/>
      <c r="E201" s="7"/>
      <c r="F201" s="117" t="s">
        <v>105</v>
      </c>
      <c r="G201" s="117"/>
      <c r="H201" s="117"/>
      <c r="I201" s="117"/>
      <c r="J201" s="117"/>
      <c r="K201" s="117"/>
      <c r="L201" s="9"/>
      <c r="M201" s="118"/>
      <c r="N201" s="118"/>
      <c r="O201" s="119"/>
      <c r="P201" s="119"/>
      <c r="Q201" s="119"/>
    </row>
    <row r="202" spans="1:17" ht="18" customHeight="1">
      <c r="A202" s="137" t="s">
        <v>106</v>
      </c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</row>
    <row r="203" spans="1:17" s="12" customFormat="1" ht="22.2" customHeight="1">
      <c r="A203" s="10"/>
      <c r="B203" s="130" t="s">
        <v>107</v>
      </c>
      <c r="C203" s="130"/>
      <c r="D203" s="130"/>
      <c r="E203" s="130"/>
      <c r="F203" s="130"/>
      <c r="G203" s="130"/>
      <c r="H203" s="130"/>
      <c r="I203" s="130"/>
      <c r="J203" s="130"/>
      <c r="K203" s="130"/>
      <c r="L203" s="11" t="s">
        <v>5</v>
      </c>
      <c r="M203" s="131">
        <f>+M204+M208+M234</f>
        <v>1658000</v>
      </c>
      <c r="N203" s="131"/>
      <c r="O203" s="132" t="s">
        <v>6</v>
      </c>
      <c r="P203" s="132"/>
      <c r="Q203" s="132"/>
    </row>
    <row r="204" spans="1:17" ht="22.2" customHeight="1">
      <c r="A204" s="5"/>
      <c r="B204" s="5"/>
      <c r="C204" s="126" t="s">
        <v>21</v>
      </c>
      <c r="D204" s="126"/>
      <c r="E204" s="126"/>
      <c r="F204" s="126"/>
      <c r="G204" s="126"/>
      <c r="H204" s="126"/>
      <c r="I204" s="126"/>
      <c r="J204" s="126"/>
      <c r="K204" s="126"/>
      <c r="L204" s="4" t="s">
        <v>5</v>
      </c>
      <c r="M204" s="128">
        <f>+M205</f>
        <v>680000</v>
      </c>
      <c r="N204" s="128"/>
      <c r="O204" s="129" t="s">
        <v>6</v>
      </c>
      <c r="P204" s="129"/>
      <c r="Q204" s="129"/>
    </row>
    <row r="205" spans="1:17" ht="22.2" customHeight="1">
      <c r="A205" s="5"/>
      <c r="B205" s="5"/>
      <c r="C205" s="3"/>
      <c r="D205" s="126" t="s">
        <v>27</v>
      </c>
      <c r="E205" s="126"/>
      <c r="F205" s="126"/>
      <c r="G205" s="126"/>
      <c r="H205" s="126"/>
      <c r="I205" s="126"/>
      <c r="J205" s="126"/>
      <c r="K205" s="126"/>
      <c r="L205" s="4" t="s">
        <v>5</v>
      </c>
      <c r="M205" s="128">
        <f>+M206</f>
        <v>680000</v>
      </c>
      <c r="N205" s="128"/>
      <c r="O205" s="129" t="s">
        <v>6</v>
      </c>
      <c r="P205" s="129"/>
      <c r="Q205" s="129"/>
    </row>
    <row r="206" spans="1:17" ht="22.2" customHeight="1">
      <c r="A206" s="5"/>
      <c r="B206" s="5"/>
      <c r="C206" s="5"/>
      <c r="D206" s="134" t="s">
        <v>28</v>
      </c>
      <c r="E206" s="134"/>
      <c r="F206" s="134"/>
      <c r="G206" s="134"/>
      <c r="H206" s="134"/>
      <c r="I206" s="134"/>
      <c r="J206" s="134"/>
      <c r="K206" s="134"/>
      <c r="L206" s="6" t="s">
        <v>8</v>
      </c>
      <c r="M206" s="138">
        <v>680000</v>
      </c>
      <c r="N206" s="138"/>
      <c r="O206" s="119" t="s">
        <v>6</v>
      </c>
      <c r="P206" s="119"/>
      <c r="Q206" s="119"/>
    </row>
    <row r="207" spans="1:17" ht="63.6" customHeight="1">
      <c r="A207" s="9"/>
      <c r="B207" s="9"/>
      <c r="C207" s="9"/>
      <c r="D207" s="7"/>
      <c r="E207" s="7"/>
      <c r="F207" s="117" t="s">
        <v>108</v>
      </c>
      <c r="G207" s="117"/>
      <c r="H207" s="117"/>
      <c r="I207" s="117"/>
      <c r="J207" s="117"/>
      <c r="K207" s="117"/>
      <c r="L207" s="9"/>
      <c r="M207" s="118"/>
      <c r="N207" s="118"/>
      <c r="O207" s="119"/>
      <c r="P207" s="119"/>
      <c r="Q207" s="119"/>
    </row>
    <row r="208" spans="1:17" ht="22.2" customHeight="1">
      <c r="A208" s="5"/>
      <c r="B208" s="5"/>
      <c r="C208" s="126" t="s">
        <v>35</v>
      </c>
      <c r="D208" s="126"/>
      <c r="E208" s="126"/>
      <c r="F208" s="126"/>
      <c r="G208" s="126"/>
      <c r="H208" s="126"/>
      <c r="I208" s="126"/>
      <c r="J208" s="126"/>
      <c r="K208" s="126"/>
      <c r="L208" s="4" t="s">
        <v>5</v>
      </c>
      <c r="M208" s="128">
        <f>+M209+M220+M231</f>
        <v>965000</v>
      </c>
      <c r="N208" s="128"/>
      <c r="O208" s="129" t="s">
        <v>6</v>
      </c>
      <c r="P208" s="129"/>
      <c r="Q208" s="129"/>
    </row>
    <row r="209" spans="1:17" ht="22.2" customHeight="1">
      <c r="A209" s="5"/>
      <c r="B209" s="5"/>
      <c r="C209" s="3"/>
      <c r="D209" s="126" t="s">
        <v>36</v>
      </c>
      <c r="E209" s="126"/>
      <c r="F209" s="126"/>
      <c r="G209" s="126"/>
      <c r="H209" s="126"/>
      <c r="I209" s="126"/>
      <c r="J209" s="126"/>
      <c r="K209" s="126"/>
      <c r="L209" s="4" t="s">
        <v>5</v>
      </c>
      <c r="M209" s="128">
        <f>+M211+M213+M215+M218</f>
        <v>105000</v>
      </c>
      <c r="N209" s="128"/>
      <c r="O209" s="129" t="s">
        <v>6</v>
      </c>
      <c r="P209" s="129"/>
      <c r="Q209" s="129"/>
    </row>
    <row r="210" spans="1:17" ht="22.2" customHeight="1">
      <c r="A210" s="5"/>
      <c r="B210" s="5"/>
      <c r="C210" s="5"/>
      <c r="D210" s="134" t="s">
        <v>37</v>
      </c>
      <c r="E210" s="134"/>
      <c r="F210" s="134"/>
      <c r="G210" s="134"/>
      <c r="H210" s="134"/>
      <c r="I210" s="134"/>
      <c r="J210" s="134"/>
      <c r="K210" s="134"/>
      <c r="L210" s="6"/>
      <c r="M210" s="135"/>
      <c r="N210" s="135"/>
      <c r="O210" s="119"/>
      <c r="P210" s="119"/>
      <c r="Q210" s="119"/>
    </row>
    <row r="211" spans="1:17" ht="22.2" customHeight="1">
      <c r="A211" s="5"/>
      <c r="B211" s="5"/>
      <c r="C211" s="5"/>
      <c r="D211" s="5"/>
      <c r="E211" s="121" t="s">
        <v>37</v>
      </c>
      <c r="F211" s="121"/>
      <c r="G211" s="121"/>
      <c r="H211" s="121"/>
      <c r="I211" s="121"/>
      <c r="J211" s="121"/>
      <c r="K211" s="121"/>
      <c r="L211" s="8" t="s">
        <v>8</v>
      </c>
      <c r="M211" s="127">
        <v>40000</v>
      </c>
      <c r="N211" s="127"/>
      <c r="O211" s="124" t="s">
        <v>6</v>
      </c>
      <c r="P211" s="124"/>
      <c r="Q211" s="124"/>
    </row>
    <row r="212" spans="1:17" ht="72.599999999999994" customHeight="1">
      <c r="A212" s="9"/>
      <c r="B212" s="9"/>
      <c r="C212" s="9"/>
      <c r="D212" s="7"/>
      <c r="E212" s="7"/>
      <c r="F212" s="117" t="s">
        <v>109</v>
      </c>
      <c r="G212" s="117"/>
      <c r="H212" s="117"/>
      <c r="I212" s="117"/>
      <c r="J212" s="117"/>
      <c r="K212" s="117"/>
      <c r="L212" s="9"/>
      <c r="M212" s="118"/>
      <c r="N212" s="118"/>
      <c r="O212" s="119"/>
      <c r="P212" s="119"/>
      <c r="Q212" s="119"/>
    </row>
    <row r="213" spans="1:17" ht="22.2" customHeight="1">
      <c r="A213" s="5"/>
      <c r="B213" s="5"/>
      <c r="C213" s="5"/>
      <c r="D213" s="134" t="s">
        <v>41</v>
      </c>
      <c r="E213" s="134"/>
      <c r="F213" s="134"/>
      <c r="G213" s="134"/>
      <c r="H213" s="134"/>
      <c r="I213" s="134"/>
      <c r="J213" s="134"/>
      <c r="K213" s="134"/>
      <c r="L213" s="6" t="s">
        <v>8</v>
      </c>
      <c r="M213" s="138">
        <v>5000</v>
      </c>
      <c r="N213" s="138"/>
      <c r="O213" s="119" t="s">
        <v>6</v>
      </c>
      <c r="P213" s="119"/>
      <c r="Q213" s="119"/>
    </row>
    <row r="214" spans="1:17" ht="22.2" customHeight="1">
      <c r="A214" s="9"/>
      <c r="B214" s="9"/>
      <c r="C214" s="9"/>
      <c r="D214" s="7"/>
      <c r="E214" s="7"/>
      <c r="F214" s="117" t="s">
        <v>110</v>
      </c>
      <c r="G214" s="117"/>
      <c r="H214" s="117"/>
      <c r="I214" s="117"/>
      <c r="J214" s="117"/>
      <c r="K214" s="117"/>
      <c r="L214" s="9"/>
      <c r="M214" s="118"/>
      <c r="N214" s="118"/>
      <c r="O214" s="119"/>
      <c r="P214" s="119"/>
      <c r="Q214" s="119"/>
    </row>
    <row r="215" spans="1:17" ht="22.2" customHeight="1">
      <c r="A215" s="5"/>
      <c r="B215" s="5"/>
      <c r="C215" s="5"/>
      <c r="D215" s="134" t="s">
        <v>42</v>
      </c>
      <c r="E215" s="134"/>
      <c r="F215" s="134"/>
      <c r="G215" s="134"/>
      <c r="H215" s="134"/>
      <c r="I215" s="134"/>
      <c r="J215" s="134"/>
      <c r="K215" s="134"/>
      <c r="L215" s="6" t="s">
        <v>8</v>
      </c>
      <c r="M215" s="138">
        <v>50000</v>
      </c>
      <c r="N215" s="138"/>
      <c r="O215" s="119" t="s">
        <v>6</v>
      </c>
      <c r="P215" s="119"/>
      <c r="Q215" s="119"/>
    </row>
    <row r="216" spans="1:17" ht="22.8" customHeight="1">
      <c r="A216" s="9"/>
      <c r="B216" s="9"/>
      <c r="C216" s="9"/>
      <c r="D216" s="7"/>
      <c r="E216" s="7"/>
      <c r="F216" s="117" t="s">
        <v>111</v>
      </c>
      <c r="G216" s="117"/>
      <c r="H216" s="117"/>
      <c r="I216" s="117"/>
      <c r="J216" s="117"/>
      <c r="K216" s="117"/>
      <c r="L216" s="9"/>
      <c r="M216" s="118"/>
      <c r="N216" s="118"/>
      <c r="O216" s="119"/>
      <c r="P216" s="119"/>
      <c r="Q216" s="119"/>
    </row>
    <row r="217" spans="1:17" ht="22.2" customHeight="1">
      <c r="A217" s="5"/>
      <c r="B217" s="5"/>
      <c r="C217" s="5"/>
      <c r="D217" s="134" t="s">
        <v>43</v>
      </c>
      <c r="E217" s="134"/>
      <c r="F217" s="134"/>
      <c r="G217" s="134"/>
      <c r="H217" s="134"/>
      <c r="I217" s="134"/>
      <c r="J217" s="134"/>
      <c r="K217" s="134"/>
      <c r="L217" s="6"/>
      <c r="M217" s="135"/>
      <c r="N217" s="135"/>
      <c r="O217" s="119"/>
      <c r="P217" s="119"/>
      <c r="Q217" s="119"/>
    </row>
    <row r="218" spans="1:17" ht="22.2" customHeight="1">
      <c r="A218" s="5"/>
      <c r="B218" s="5"/>
      <c r="C218" s="5"/>
      <c r="D218" s="5"/>
      <c r="E218" s="121" t="s">
        <v>44</v>
      </c>
      <c r="F218" s="121"/>
      <c r="G218" s="121"/>
      <c r="H218" s="121"/>
      <c r="I218" s="121"/>
      <c r="J218" s="121"/>
      <c r="K218" s="121"/>
      <c r="L218" s="8" t="s">
        <v>8</v>
      </c>
      <c r="M218" s="127">
        <v>10000</v>
      </c>
      <c r="N218" s="127"/>
      <c r="O218" s="124" t="s">
        <v>6</v>
      </c>
      <c r="P218" s="124"/>
      <c r="Q218" s="124"/>
    </row>
    <row r="219" spans="1:17" ht="46.2" customHeight="1">
      <c r="A219" s="9"/>
      <c r="B219" s="9"/>
      <c r="C219" s="9"/>
      <c r="D219" s="7"/>
      <c r="E219" s="7"/>
      <c r="F219" s="117" t="s">
        <v>112</v>
      </c>
      <c r="G219" s="117"/>
      <c r="H219" s="117"/>
      <c r="I219" s="117"/>
      <c r="J219" s="117"/>
      <c r="K219" s="117"/>
      <c r="L219" s="9"/>
      <c r="M219" s="118"/>
      <c r="N219" s="118"/>
      <c r="O219" s="119"/>
      <c r="P219" s="119"/>
      <c r="Q219" s="119"/>
    </row>
    <row r="220" spans="1:17" ht="22.2" customHeight="1">
      <c r="A220" s="5"/>
      <c r="B220" s="5"/>
      <c r="C220" s="3"/>
      <c r="D220" s="126" t="s">
        <v>45</v>
      </c>
      <c r="E220" s="126"/>
      <c r="F220" s="126"/>
      <c r="G220" s="126"/>
      <c r="H220" s="126"/>
      <c r="I220" s="126"/>
      <c r="J220" s="126"/>
      <c r="K220" s="126"/>
      <c r="L220" s="4" t="s">
        <v>5</v>
      </c>
      <c r="M220" s="128">
        <f>+M222+M225+M227+M229</f>
        <v>840000</v>
      </c>
      <c r="N220" s="128"/>
      <c r="O220" s="129" t="s">
        <v>6</v>
      </c>
      <c r="P220" s="129"/>
      <c r="Q220" s="129"/>
    </row>
    <row r="221" spans="1:17" ht="22.2" customHeight="1">
      <c r="A221" s="5"/>
      <c r="B221" s="5"/>
      <c r="C221" s="5"/>
      <c r="D221" s="134" t="s">
        <v>46</v>
      </c>
      <c r="E221" s="134"/>
      <c r="F221" s="134"/>
      <c r="G221" s="134"/>
      <c r="H221" s="134"/>
      <c r="I221" s="134"/>
      <c r="J221" s="134"/>
      <c r="K221" s="134"/>
      <c r="L221" s="6"/>
      <c r="M221" s="135"/>
      <c r="N221" s="135"/>
      <c r="O221" s="119"/>
      <c r="P221" s="119"/>
      <c r="Q221" s="119"/>
    </row>
    <row r="222" spans="1:17" ht="22.2" customHeight="1">
      <c r="A222" s="5"/>
      <c r="B222" s="5"/>
      <c r="C222" s="5"/>
      <c r="D222" s="5"/>
      <c r="E222" s="121" t="s">
        <v>47</v>
      </c>
      <c r="F222" s="121"/>
      <c r="G222" s="121"/>
      <c r="H222" s="121"/>
      <c r="I222" s="121"/>
      <c r="J222" s="121"/>
      <c r="K222" s="121"/>
      <c r="L222" s="8" t="s">
        <v>8</v>
      </c>
      <c r="M222" s="127">
        <v>770000</v>
      </c>
      <c r="N222" s="127"/>
      <c r="O222" s="124" t="s">
        <v>6</v>
      </c>
      <c r="P222" s="124"/>
      <c r="Q222" s="124"/>
    </row>
    <row r="223" spans="1:17" ht="49.2" customHeight="1">
      <c r="A223" s="9"/>
      <c r="B223" s="9"/>
      <c r="C223" s="9"/>
      <c r="D223" s="7"/>
      <c r="E223" s="7"/>
      <c r="F223" s="117" t="s">
        <v>113</v>
      </c>
      <c r="G223" s="117"/>
      <c r="H223" s="117"/>
      <c r="I223" s="117"/>
      <c r="J223" s="117"/>
      <c r="K223" s="117"/>
      <c r="L223" s="9"/>
      <c r="M223" s="118"/>
      <c r="N223" s="118"/>
      <c r="O223" s="119"/>
      <c r="P223" s="119"/>
      <c r="Q223" s="119"/>
    </row>
    <row r="224" spans="1:17" ht="26.4" customHeight="1">
      <c r="A224" s="5"/>
      <c r="B224" s="5"/>
      <c r="C224" s="5"/>
      <c r="D224" s="134" t="s">
        <v>51</v>
      </c>
      <c r="E224" s="134"/>
      <c r="F224" s="134"/>
      <c r="G224" s="134"/>
      <c r="H224" s="134"/>
      <c r="I224" s="134"/>
      <c r="J224" s="134"/>
      <c r="K224" s="134"/>
      <c r="L224" s="6"/>
      <c r="M224" s="135"/>
      <c r="N224" s="135"/>
      <c r="O224" s="119"/>
      <c r="P224" s="119"/>
      <c r="Q224" s="119"/>
    </row>
    <row r="225" spans="1:17" ht="22.2" customHeight="1">
      <c r="A225" s="5"/>
      <c r="B225" s="5"/>
      <c r="C225" s="5"/>
      <c r="D225" s="5"/>
      <c r="E225" s="121" t="s">
        <v>88</v>
      </c>
      <c r="F225" s="121"/>
      <c r="G225" s="121"/>
      <c r="H225" s="121"/>
      <c r="I225" s="121"/>
      <c r="J225" s="121"/>
      <c r="K225" s="121"/>
      <c r="L225" s="8" t="s">
        <v>8</v>
      </c>
      <c r="M225" s="127">
        <v>20000</v>
      </c>
      <c r="N225" s="127"/>
      <c r="O225" s="124" t="s">
        <v>6</v>
      </c>
      <c r="P225" s="124"/>
      <c r="Q225" s="124"/>
    </row>
    <row r="226" spans="1:17" ht="45.6" customHeight="1">
      <c r="A226" s="9"/>
      <c r="B226" s="9"/>
      <c r="C226" s="9"/>
      <c r="D226" s="7"/>
      <c r="E226" s="7"/>
      <c r="F226" s="117" t="s">
        <v>114</v>
      </c>
      <c r="G226" s="117"/>
      <c r="H226" s="117"/>
      <c r="I226" s="117"/>
      <c r="J226" s="117"/>
      <c r="K226" s="117"/>
      <c r="L226" s="9"/>
      <c r="M226" s="118"/>
      <c r="N226" s="118"/>
      <c r="O226" s="119"/>
      <c r="P226" s="119"/>
      <c r="Q226" s="119"/>
    </row>
    <row r="227" spans="1:17" ht="22.2" customHeight="1">
      <c r="A227" s="5"/>
      <c r="B227" s="5"/>
      <c r="C227" s="5"/>
      <c r="D227" s="5"/>
      <c r="E227" s="121" t="s">
        <v>90</v>
      </c>
      <c r="F227" s="121"/>
      <c r="G227" s="121"/>
      <c r="H227" s="121"/>
      <c r="I227" s="121"/>
      <c r="J227" s="121"/>
      <c r="K227" s="121"/>
      <c r="L227" s="8" t="s">
        <v>8</v>
      </c>
      <c r="M227" s="127">
        <v>40000</v>
      </c>
      <c r="N227" s="127"/>
      <c r="O227" s="124" t="s">
        <v>6</v>
      </c>
      <c r="P227" s="124"/>
      <c r="Q227" s="124"/>
    </row>
    <row r="228" spans="1:17" ht="60.6" customHeight="1">
      <c r="A228" s="9"/>
      <c r="B228" s="9"/>
      <c r="C228" s="9"/>
      <c r="D228" s="7"/>
      <c r="E228" s="7"/>
      <c r="F228" s="117" t="s">
        <v>115</v>
      </c>
      <c r="G228" s="117"/>
      <c r="H228" s="117"/>
      <c r="I228" s="117"/>
      <c r="J228" s="117"/>
      <c r="K228" s="117"/>
      <c r="L228" s="9"/>
      <c r="M228" s="118"/>
      <c r="N228" s="118"/>
      <c r="O228" s="119"/>
      <c r="P228" s="119"/>
      <c r="Q228" s="119"/>
    </row>
    <row r="229" spans="1:17" ht="22.2" customHeight="1">
      <c r="A229" s="5"/>
      <c r="B229" s="5"/>
      <c r="C229" s="5"/>
      <c r="D229" s="5"/>
      <c r="E229" s="121" t="s">
        <v>116</v>
      </c>
      <c r="F229" s="121"/>
      <c r="G229" s="121"/>
      <c r="H229" s="121"/>
      <c r="I229" s="121"/>
      <c r="J229" s="121"/>
      <c r="K229" s="121"/>
      <c r="L229" s="8" t="s">
        <v>8</v>
      </c>
      <c r="M229" s="127">
        <v>10000</v>
      </c>
      <c r="N229" s="127"/>
      <c r="O229" s="124" t="s">
        <v>6</v>
      </c>
      <c r="P229" s="124"/>
      <c r="Q229" s="124"/>
    </row>
    <row r="230" spans="1:17" ht="55.2" customHeight="1">
      <c r="A230" s="9"/>
      <c r="B230" s="9"/>
      <c r="C230" s="9"/>
      <c r="D230" s="7"/>
      <c r="E230" s="7"/>
      <c r="F230" s="117" t="s">
        <v>117</v>
      </c>
      <c r="G230" s="117"/>
      <c r="H230" s="117"/>
      <c r="I230" s="117"/>
      <c r="J230" s="117"/>
      <c r="K230" s="117"/>
      <c r="L230" s="9"/>
      <c r="M230" s="118"/>
      <c r="N230" s="118"/>
      <c r="O230" s="119"/>
      <c r="P230" s="119"/>
      <c r="Q230" s="119"/>
    </row>
    <row r="231" spans="1:17" ht="22.2" customHeight="1">
      <c r="A231" s="5"/>
      <c r="B231" s="5"/>
      <c r="C231" s="3"/>
      <c r="D231" s="126" t="s">
        <v>65</v>
      </c>
      <c r="E231" s="126"/>
      <c r="F231" s="126"/>
      <c r="G231" s="126"/>
      <c r="H231" s="126"/>
      <c r="I231" s="126"/>
      <c r="J231" s="126"/>
      <c r="K231" s="126"/>
      <c r="L231" s="4" t="s">
        <v>5</v>
      </c>
      <c r="M231" s="128">
        <v>20000</v>
      </c>
      <c r="N231" s="128"/>
      <c r="O231" s="129" t="s">
        <v>6</v>
      </c>
      <c r="P231" s="129"/>
      <c r="Q231" s="129"/>
    </row>
    <row r="232" spans="1:17" ht="22.2" customHeight="1">
      <c r="A232" s="5"/>
      <c r="B232" s="5"/>
      <c r="C232" s="5"/>
      <c r="D232" s="134" t="s">
        <v>66</v>
      </c>
      <c r="E232" s="134"/>
      <c r="F232" s="134"/>
      <c r="G232" s="134"/>
      <c r="H232" s="134"/>
      <c r="I232" s="134"/>
      <c r="J232" s="134"/>
      <c r="K232" s="134"/>
      <c r="L232" s="6" t="s">
        <v>8</v>
      </c>
      <c r="M232" s="138">
        <v>20000</v>
      </c>
      <c r="N232" s="138"/>
      <c r="O232" s="119" t="s">
        <v>6</v>
      </c>
      <c r="P232" s="119"/>
      <c r="Q232" s="119"/>
    </row>
    <row r="233" spans="1:17" ht="22.2" customHeight="1">
      <c r="A233" s="9"/>
      <c r="B233" s="9"/>
      <c r="C233" s="9"/>
      <c r="D233" s="7"/>
      <c r="E233" s="7"/>
      <c r="F233" s="117" t="s">
        <v>118</v>
      </c>
      <c r="G233" s="117"/>
      <c r="H233" s="117"/>
      <c r="I233" s="117"/>
      <c r="J233" s="117"/>
      <c r="K233" s="117"/>
      <c r="L233" s="9"/>
      <c r="M233" s="118"/>
      <c r="N233" s="118"/>
      <c r="O233" s="119"/>
      <c r="P233" s="119"/>
      <c r="Q233" s="119"/>
    </row>
    <row r="234" spans="1:17" ht="22.2" customHeight="1">
      <c r="A234" s="5"/>
      <c r="B234" s="5"/>
      <c r="C234" s="126" t="s">
        <v>77</v>
      </c>
      <c r="D234" s="126"/>
      <c r="E234" s="126"/>
      <c r="F234" s="126"/>
      <c r="G234" s="126"/>
      <c r="H234" s="126"/>
      <c r="I234" s="126"/>
      <c r="J234" s="126"/>
      <c r="K234" s="126"/>
      <c r="L234" s="4" t="s">
        <v>5</v>
      </c>
      <c r="M234" s="128">
        <f>+M235</f>
        <v>13000</v>
      </c>
      <c r="N234" s="128"/>
      <c r="O234" s="129" t="s">
        <v>6</v>
      </c>
      <c r="P234" s="129"/>
      <c r="Q234" s="129"/>
    </row>
    <row r="235" spans="1:17" ht="22.2" customHeight="1">
      <c r="A235" s="5"/>
      <c r="B235" s="5"/>
      <c r="C235" s="3"/>
      <c r="D235" s="126" t="s">
        <v>78</v>
      </c>
      <c r="E235" s="126"/>
      <c r="F235" s="126"/>
      <c r="G235" s="126"/>
      <c r="H235" s="126"/>
      <c r="I235" s="126"/>
      <c r="J235" s="126"/>
      <c r="K235" s="126"/>
      <c r="L235" s="4" t="s">
        <v>5</v>
      </c>
      <c r="M235" s="128">
        <f>+M237</f>
        <v>13000</v>
      </c>
      <c r="N235" s="128"/>
      <c r="O235" s="129" t="s">
        <v>6</v>
      </c>
      <c r="P235" s="129"/>
      <c r="Q235" s="129"/>
    </row>
    <row r="236" spans="1:17" ht="22.2" customHeight="1">
      <c r="A236" s="5"/>
      <c r="B236" s="5"/>
      <c r="C236" s="5"/>
      <c r="D236" s="134" t="s">
        <v>119</v>
      </c>
      <c r="E236" s="134"/>
      <c r="F236" s="134"/>
      <c r="G236" s="134"/>
      <c r="H236" s="134"/>
      <c r="I236" s="134"/>
      <c r="J236" s="134"/>
      <c r="K236" s="134"/>
      <c r="L236" s="6"/>
      <c r="M236" s="135"/>
      <c r="N236" s="135"/>
      <c r="O236" s="119"/>
      <c r="P236" s="119"/>
      <c r="Q236" s="119"/>
    </row>
    <row r="237" spans="1:17" ht="67.8" customHeight="1">
      <c r="A237" s="5"/>
      <c r="B237" s="5"/>
      <c r="C237" s="5"/>
      <c r="D237" s="5"/>
      <c r="E237" s="121" t="s">
        <v>288</v>
      </c>
      <c r="F237" s="121"/>
      <c r="G237" s="121"/>
      <c r="H237" s="121"/>
      <c r="I237" s="121"/>
      <c r="J237" s="121"/>
      <c r="K237" s="121"/>
      <c r="L237" s="8" t="s">
        <v>8</v>
      </c>
      <c r="M237" s="127">
        <v>13000</v>
      </c>
      <c r="N237" s="127"/>
      <c r="O237" s="124" t="s">
        <v>6</v>
      </c>
      <c r="P237" s="124"/>
      <c r="Q237" s="124"/>
    </row>
    <row r="238" spans="1:17" s="12" customFormat="1" ht="22.2" customHeight="1">
      <c r="A238" s="10"/>
      <c r="B238" s="130" t="s">
        <v>121</v>
      </c>
      <c r="C238" s="130"/>
      <c r="D238" s="130"/>
      <c r="E238" s="130"/>
      <c r="F238" s="130"/>
      <c r="G238" s="130"/>
      <c r="H238" s="130"/>
      <c r="I238" s="130"/>
      <c r="J238" s="130"/>
      <c r="K238" s="130"/>
      <c r="L238" s="11" t="s">
        <v>5</v>
      </c>
      <c r="M238" s="131">
        <f>+M239+M262+M266</f>
        <v>561403</v>
      </c>
      <c r="N238" s="131"/>
      <c r="O238" s="132" t="s">
        <v>6</v>
      </c>
      <c r="P238" s="132"/>
      <c r="Q238" s="132"/>
    </row>
    <row r="239" spans="1:17" ht="22.2" customHeight="1">
      <c r="A239" s="5"/>
      <c r="B239" s="5"/>
      <c r="C239" s="126" t="s">
        <v>35</v>
      </c>
      <c r="D239" s="126"/>
      <c r="E239" s="126"/>
      <c r="F239" s="126"/>
      <c r="G239" s="126"/>
      <c r="H239" s="126"/>
      <c r="I239" s="126"/>
      <c r="J239" s="126"/>
      <c r="K239" s="126"/>
      <c r="L239" s="4" t="s">
        <v>5</v>
      </c>
      <c r="M239" s="128">
        <f>+M240+M251</f>
        <v>537303</v>
      </c>
      <c r="N239" s="128"/>
      <c r="O239" s="129" t="s">
        <v>6</v>
      </c>
      <c r="P239" s="129"/>
      <c r="Q239" s="129"/>
    </row>
    <row r="240" spans="1:17" ht="22.2" customHeight="1">
      <c r="A240" s="5"/>
      <c r="B240" s="5"/>
      <c r="C240" s="3"/>
      <c r="D240" s="126" t="s">
        <v>45</v>
      </c>
      <c r="E240" s="126"/>
      <c r="F240" s="126"/>
      <c r="G240" s="126"/>
      <c r="H240" s="126"/>
      <c r="I240" s="126"/>
      <c r="J240" s="126"/>
      <c r="K240" s="126"/>
      <c r="L240" s="4" t="s">
        <v>5</v>
      </c>
      <c r="M240" s="128">
        <f>+M242+M244+M246+M249</f>
        <v>347303</v>
      </c>
      <c r="N240" s="128"/>
      <c r="O240" s="129" t="s">
        <v>6</v>
      </c>
      <c r="P240" s="129"/>
      <c r="Q240" s="129"/>
    </row>
    <row r="241" spans="1:17" ht="22.2" customHeight="1">
      <c r="A241" s="5"/>
      <c r="B241" s="5"/>
      <c r="C241" s="5"/>
      <c r="D241" s="134" t="s">
        <v>46</v>
      </c>
      <c r="E241" s="134"/>
      <c r="F241" s="134"/>
      <c r="G241" s="134"/>
      <c r="H241" s="134"/>
      <c r="I241" s="134"/>
      <c r="J241" s="134"/>
      <c r="K241" s="134"/>
      <c r="L241" s="6"/>
      <c r="M241" s="135"/>
      <c r="N241" s="135"/>
      <c r="O241" s="119"/>
      <c r="P241" s="119"/>
      <c r="Q241" s="119"/>
    </row>
    <row r="242" spans="1:17" ht="22.2" customHeight="1">
      <c r="A242" s="5"/>
      <c r="B242" s="5"/>
      <c r="C242" s="5"/>
      <c r="D242" s="5"/>
      <c r="E242" s="121" t="s">
        <v>122</v>
      </c>
      <c r="F242" s="121"/>
      <c r="G242" s="121"/>
      <c r="H242" s="121"/>
      <c r="I242" s="121"/>
      <c r="J242" s="121"/>
      <c r="K242" s="121"/>
      <c r="L242" s="8" t="s">
        <v>8</v>
      </c>
      <c r="M242" s="127">
        <v>10000</v>
      </c>
      <c r="N242" s="127"/>
      <c r="O242" s="124" t="s">
        <v>6</v>
      </c>
      <c r="P242" s="124"/>
      <c r="Q242" s="124"/>
    </row>
    <row r="243" spans="1:17" ht="21" customHeight="1">
      <c r="A243" s="9"/>
      <c r="B243" s="9"/>
      <c r="C243" s="9"/>
      <c r="D243" s="7"/>
      <c r="E243" s="7"/>
      <c r="F243" s="117" t="s">
        <v>123</v>
      </c>
      <c r="G243" s="117"/>
      <c r="H243" s="117"/>
      <c r="I243" s="117"/>
      <c r="J243" s="117"/>
      <c r="K243" s="117"/>
      <c r="L243" s="9"/>
      <c r="M243" s="118"/>
      <c r="N243" s="118"/>
      <c r="O243" s="119"/>
      <c r="P243" s="119"/>
      <c r="Q243" s="119"/>
    </row>
    <row r="244" spans="1:17" ht="22.2" customHeight="1">
      <c r="A244" s="5"/>
      <c r="B244" s="5"/>
      <c r="C244" s="5"/>
      <c r="D244" s="5"/>
      <c r="E244" s="121" t="s">
        <v>124</v>
      </c>
      <c r="F244" s="121"/>
      <c r="G244" s="121"/>
      <c r="H244" s="121"/>
      <c r="I244" s="121"/>
      <c r="J244" s="121"/>
      <c r="K244" s="121"/>
      <c r="L244" s="8" t="s">
        <v>8</v>
      </c>
      <c r="M244" s="127">
        <v>10000</v>
      </c>
      <c r="N244" s="127"/>
      <c r="O244" s="124" t="s">
        <v>6</v>
      </c>
      <c r="P244" s="124"/>
      <c r="Q244" s="124"/>
    </row>
    <row r="245" spans="1:17" ht="24" customHeight="1">
      <c r="A245" s="9"/>
      <c r="B245" s="9"/>
      <c r="C245" s="9"/>
      <c r="D245" s="7"/>
      <c r="E245" s="7"/>
      <c r="F245" s="117" t="s">
        <v>125</v>
      </c>
      <c r="G245" s="117"/>
      <c r="H245" s="117"/>
      <c r="I245" s="117"/>
      <c r="J245" s="117"/>
      <c r="K245" s="117"/>
      <c r="L245" s="9"/>
      <c r="M245" s="118"/>
      <c r="N245" s="118"/>
      <c r="O245" s="119"/>
      <c r="P245" s="119"/>
      <c r="Q245" s="119"/>
    </row>
    <row r="246" spans="1:17" ht="22.2" customHeight="1">
      <c r="A246" s="5"/>
      <c r="B246" s="5"/>
      <c r="C246" s="5"/>
      <c r="D246" s="5"/>
      <c r="E246" s="121" t="s">
        <v>331</v>
      </c>
      <c r="F246" s="121"/>
      <c r="G246" s="121"/>
      <c r="H246" s="121"/>
      <c r="I246" s="121"/>
      <c r="J246" s="121"/>
      <c r="K246" s="121"/>
      <c r="L246" s="8" t="s">
        <v>8</v>
      </c>
      <c r="M246" s="127">
        <v>5000</v>
      </c>
      <c r="N246" s="127"/>
      <c r="O246" s="124" t="s">
        <v>6</v>
      </c>
      <c r="P246" s="124"/>
      <c r="Q246" s="124"/>
    </row>
    <row r="247" spans="1:17" ht="24" customHeight="1">
      <c r="A247" s="9"/>
      <c r="B247" s="9"/>
      <c r="C247" s="9"/>
      <c r="D247" s="7"/>
      <c r="E247" s="7"/>
      <c r="F247" s="117" t="s">
        <v>330</v>
      </c>
      <c r="G247" s="117"/>
      <c r="H247" s="117"/>
      <c r="I247" s="117"/>
      <c r="J247" s="117"/>
      <c r="K247" s="117"/>
      <c r="L247" s="9"/>
      <c r="M247" s="118"/>
      <c r="N247" s="118"/>
      <c r="O247" s="119"/>
      <c r="P247" s="119"/>
      <c r="Q247" s="119"/>
    </row>
    <row r="248" spans="1:17" ht="22.2" customHeight="1">
      <c r="A248" s="5"/>
      <c r="B248" s="5"/>
      <c r="C248" s="5"/>
      <c r="D248" s="134" t="s">
        <v>51</v>
      </c>
      <c r="E248" s="134"/>
      <c r="F248" s="134"/>
      <c r="G248" s="134"/>
      <c r="H248" s="134"/>
      <c r="I248" s="134"/>
      <c r="J248" s="134"/>
      <c r="K248" s="134"/>
      <c r="L248" s="6"/>
      <c r="M248" s="135"/>
      <c r="N248" s="135"/>
      <c r="O248" s="119"/>
      <c r="P248" s="119"/>
      <c r="Q248" s="119"/>
    </row>
    <row r="249" spans="1:17" ht="22.2" customHeight="1">
      <c r="A249" s="5"/>
      <c r="B249" s="5"/>
      <c r="C249" s="5"/>
      <c r="D249" s="5"/>
      <c r="E249" s="121" t="s">
        <v>126</v>
      </c>
      <c r="F249" s="121"/>
      <c r="G249" s="121"/>
      <c r="H249" s="121"/>
      <c r="I249" s="121"/>
      <c r="J249" s="121"/>
      <c r="K249" s="121"/>
      <c r="L249" s="8" t="s">
        <v>8</v>
      </c>
      <c r="M249" s="127">
        <v>322303</v>
      </c>
      <c r="N249" s="127"/>
      <c r="O249" s="124" t="s">
        <v>6</v>
      </c>
      <c r="P249" s="124"/>
      <c r="Q249" s="124"/>
    </row>
    <row r="250" spans="1:17" ht="22.2" customHeight="1">
      <c r="A250" s="9"/>
      <c r="B250" s="9"/>
      <c r="C250" s="9"/>
      <c r="D250" s="7"/>
      <c r="E250" s="7"/>
      <c r="F250" s="117" t="s">
        <v>127</v>
      </c>
      <c r="G250" s="117"/>
      <c r="H250" s="117"/>
      <c r="I250" s="117"/>
      <c r="J250" s="117"/>
      <c r="K250" s="117"/>
      <c r="L250" s="9"/>
      <c r="M250" s="118"/>
      <c r="N250" s="118"/>
      <c r="O250" s="119"/>
      <c r="P250" s="119"/>
      <c r="Q250" s="119"/>
    </row>
    <row r="251" spans="1:17" ht="22.2" customHeight="1">
      <c r="A251" s="5"/>
      <c r="B251" s="5"/>
      <c r="C251" s="3"/>
      <c r="D251" s="126" t="s">
        <v>56</v>
      </c>
      <c r="E251" s="126"/>
      <c r="F251" s="126"/>
      <c r="G251" s="126"/>
      <c r="H251" s="126"/>
      <c r="I251" s="126"/>
      <c r="J251" s="126"/>
      <c r="K251" s="126"/>
      <c r="L251" s="4" t="s">
        <v>5</v>
      </c>
      <c r="M251" s="128">
        <f>+M252+M254+M256+M258+M260</f>
        <v>190000</v>
      </c>
      <c r="N251" s="128"/>
      <c r="O251" s="129" t="s">
        <v>6</v>
      </c>
      <c r="P251" s="129"/>
      <c r="Q251" s="129"/>
    </row>
    <row r="252" spans="1:17" ht="22.2" customHeight="1">
      <c r="A252" s="5"/>
      <c r="B252" s="5"/>
      <c r="C252" s="5"/>
      <c r="D252" s="134" t="s">
        <v>57</v>
      </c>
      <c r="E252" s="134"/>
      <c r="F252" s="134"/>
      <c r="G252" s="134"/>
      <c r="H252" s="134"/>
      <c r="I252" s="134"/>
      <c r="J252" s="134"/>
      <c r="K252" s="134"/>
      <c r="L252" s="6" t="s">
        <v>8</v>
      </c>
      <c r="M252" s="138">
        <v>10000</v>
      </c>
      <c r="N252" s="138"/>
      <c r="O252" s="119" t="s">
        <v>6</v>
      </c>
      <c r="P252" s="119"/>
      <c r="Q252" s="119"/>
    </row>
    <row r="253" spans="1:17" ht="22.2" customHeight="1">
      <c r="A253" s="9"/>
      <c r="B253" s="9"/>
      <c r="C253" s="9"/>
      <c r="D253" s="7"/>
      <c r="E253" s="7"/>
      <c r="F253" s="117" t="s">
        <v>128</v>
      </c>
      <c r="G253" s="117"/>
      <c r="H253" s="117"/>
      <c r="I253" s="117"/>
      <c r="J253" s="117"/>
      <c r="K253" s="117"/>
      <c r="L253" s="9"/>
      <c r="M253" s="118"/>
      <c r="N253" s="118"/>
      <c r="O253" s="119"/>
      <c r="P253" s="119"/>
      <c r="Q253" s="119"/>
    </row>
    <row r="254" spans="1:17" ht="22.2" customHeight="1">
      <c r="A254" s="5"/>
      <c r="B254" s="5"/>
      <c r="C254" s="5"/>
      <c r="D254" s="134" t="s">
        <v>60</v>
      </c>
      <c r="E254" s="134"/>
      <c r="F254" s="134"/>
      <c r="G254" s="134"/>
      <c r="H254" s="134"/>
      <c r="I254" s="134"/>
      <c r="J254" s="134"/>
      <c r="K254" s="134"/>
      <c r="L254" s="6" t="s">
        <v>8</v>
      </c>
      <c r="M254" s="138">
        <v>30000</v>
      </c>
      <c r="N254" s="138"/>
      <c r="O254" s="119" t="s">
        <v>6</v>
      </c>
      <c r="P254" s="119"/>
      <c r="Q254" s="119"/>
    </row>
    <row r="255" spans="1:17" ht="22.2" customHeight="1">
      <c r="A255" s="9"/>
      <c r="B255" s="9"/>
      <c r="C255" s="9"/>
      <c r="D255" s="7"/>
      <c r="E255" s="7"/>
      <c r="F255" s="117" t="s">
        <v>129</v>
      </c>
      <c r="G255" s="117"/>
      <c r="H255" s="117"/>
      <c r="I255" s="117"/>
      <c r="J255" s="117"/>
      <c r="K255" s="117"/>
      <c r="L255" s="9"/>
      <c r="M255" s="118"/>
      <c r="N255" s="118"/>
      <c r="O255" s="119"/>
      <c r="P255" s="119"/>
      <c r="Q255" s="119"/>
    </row>
    <row r="256" spans="1:17" ht="22.2" customHeight="1">
      <c r="A256" s="5"/>
      <c r="B256" s="5"/>
      <c r="C256" s="5"/>
      <c r="D256" s="134" t="s">
        <v>61</v>
      </c>
      <c r="E256" s="134"/>
      <c r="F256" s="134"/>
      <c r="G256" s="134"/>
      <c r="H256" s="134"/>
      <c r="I256" s="134"/>
      <c r="J256" s="134"/>
      <c r="K256" s="134"/>
      <c r="L256" s="6" t="s">
        <v>8</v>
      </c>
      <c r="M256" s="138">
        <v>50000</v>
      </c>
      <c r="N256" s="138"/>
      <c r="O256" s="119" t="s">
        <v>6</v>
      </c>
      <c r="P256" s="119"/>
      <c r="Q256" s="119"/>
    </row>
    <row r="257" spans="1:17" ht="22.2" customHeight="1">
      <c r="A257" s="9"/>
      <c r="B257" s="9"/>
      <c r="C257" s="9"/>
      <c r="D257" s="7"/>
      <c r="E257" s="7"/>
      <c r="F257" s="117" t="s">
        <v>130</v>
      </c>
      <c r="G257" s="117"/>
      <c r="H257" s="117"/>
      <c r="I257" s="117"/>
      <c r="J257" s="117"/>
      <c r="K257" s="117"/>
      <c r="L257" s="9"/>
      <c r="M257" s="118"/>
      <c r="N257" s="118"/>
      <c r="O257" s="119"/>
      <c r="P257" s="119"/>
      <c r="Q257" s="119"/>
    </row>
    <row r="258" spans="1:17" ht="22.2" customHeight="1">
      <c r="A258" s="5"/>
      <c r="B258" s="5"/>
      <c r="C258" s="5"/>
      <c r="D258" s="134" t="s">
        <v>131</v>
      </c>
      <c r="E258" s="134"/>
      <c r="F258" s="134"/>
      <c r="G258" s="134"/>
      <c r="H258" s="134"/>
      <c r="I258" s="134"/>
      <c r="J258" s="134"/>
      <c r="K258" s="134"/>
      <c r="L258" s="6" t="s">
        <v>8</v>
      </c>
      <c r="M258" s="138">
        <v>30000</v>
      </c>
      <c r="N258" s="138"/>
      <c r="O258" s="119" t="s">
        <v>6</v>
      </c>
      <c r="P258" s="119"/>
      <c r="Q258" s="119"/>
    </row>
    <row r="259" spans="1:17" ht="48" customHeight="1">
      <c r="A259" s="9"/>
      <c r="B259" s="9"/>
      <c r="C259" s="9"/>
      <c r="D259" s="7"/>
      <c r="E259" s="7"/>
      <c r="F259" s="117" t="s">
        <v>132</v>
      </c>
      <c r="G259" s="117"/>
      <c r="H259" s="117"/>
      <c r="I259" s="117"/>
      <c r="J259" s="117"/>
      <c r="K259" s="117"/>
      <c r="L259" s="9"/>
      <c r="M259" s="118"/>
      <c r="N259" s="118"/>
      <c r="O259" s="119"/>
      <c r="P259" s="119"/>
      <c r="Q259" s="119"/>
    </row>
    <row r="260" spans="1:17" ht="22.2" customHeight="1">
      <c r="A260" s="5"/>
      <c r="B260" s="5"/>
      <c r="C260" s="5"/>
      <c r="D260" s="134" t="s">
        <v>236</v>
      </c>
      <c r="E260" s="134"/>
      <c r="F260" s="134"/>
      <c r="G260" s="134"/>
      <c r="H260" s="134"/>
      <c r="I260" s="134"/>
      <c r="J260" s="134"/>
      <c r="K260" s="134"/>
      <c r="L260" s="6" t="s">
        <v>8</v>
      </c>
      <c r="M260" s="138">
        <v>70000</v>
      </c>
      <c r="N260" s="138"/>
      <c r="O260" s="119" t="s">
        <v>6</v>
      </c>
      <c r="P260" s="119"/>
      <c r="Q260" s="119"/>
    </row>
    <row r="261" spans="1:17" ht="43.2" customHeight="1">
      <c r="A261" s="9"/>
      <c r="B261" s="9"/>
      <c r="C261" s="9"/>
      <c r="D261" s="7"/>
      <c r="E261" s="7"/>
      <c r="F261" s="117" t="s">
        <v>237</v>
      </c>
      <c r="G261" s="117"/>
      <c r="H261" s="117"/>
      <c r="I261" s="117"/>
      <c r="J261" s="117"/>
      <c r="K261" s="117"/>
      <c r="L261" s="9"/>
      <c r="M261" s="118"/>
      <c r="N261" s="118"/>
      <c r="O261" s="119"/>
      <c r="P261" s="119"/>
      <c r="Q261" s="119"/>
    </row>
    <row r="262" spans="1:17" ht="22.2" customHeight="1">
      <c r="A262" s="5"/>
      <c r="B262" s="5"/>
      <c r="C262" s="126" t="s">
        <v>71</v>
      </c>
      <c r="D262" s="126"/>
      <c r="E262" s="126"/>
      <c r="F262" s="126"/>
      <c r="G262" s="126"/>
      <c r="H262" s="126"/>
      <c r="I262" s="126"/>
      <c r="J262" s="126"/>
      <c r="K262" s="126"/>
      <c r="L262" s="4" t="s">
        <v>5</v>
      </c>
      <c r="M262" s="128">
        <f>+M263</f>
        <v>4100</v>
      </c>
      <c r="N262" s="128"/>
      <c r="O262" s="129" t="s">
        <v>6</v>
      </c>
      <c r="P262" s="129"/>
      <c r="Q262" s="129"/>
    </row>
    <row r="263" spans="1:17" ht="22.2" customHeight="1">
      <c r="A263" s="5"/>
      <c r="B263" s="5"/>
      <c r="C263" s="3"/>
      <c r="D263" s="126" t="s">
        <v>72</v>
      </c>
      <c r="E263" s="126"/>
      <c r="F263" s="126"/>
      <c r="G263" s="126"/>
      <c r="H263" s="126"/>
      <c r="I263" s="126"/>
      <c r="J263" s="126"/>
      <c r="K263" s="126"/>
      <c r="L263" s="4" t="s">
        <v>5</v>
      </c>
      <c r="M263" s="128">
        <f>+M265</f>
        <v>4100</v>
      </c>
      <c r="N263" s="128"/>
      <c r="O263" s="129" t="s">
        <v>6</v>
      </c>
      <c r="P263" s="129"/>
      <c r="Q263" s="129"/>
    </row>
    <row r="264" spans="1:17" ht="22.2" customHeight="1">
      <c r="A264" s="5"/>
      <c r="B264" s="5"/>
      <c r="C264" s="5"/>
      <c r="D264" s="134" t="s">
        <v>73</v>
      </c>
      <c r="E264" s="134"/>
      <c r="F264" s="134"/>
      <c r="G264" s="134"/>
      <c r="H264" s="134"/>
      <c r="I264" s="134"/>
      <c r="J264" s="134"/>
      <c r="K264" s="134"/>
      <c r="L264" s="6"/>
      <c r="M264" s="135"/>
      <c r="N264" s="135"/>
      <c r="O264" s="119"/>
      <c r="P264" s="119"/>
      <c r="Q264" s="119"/>
    </row>
    <row r="265" spans="1:17" ht="22.2" customHeight="1">
      <c r="A265" s="5"/>
      <c r="B265" s="5"/>
      <c r="C265" s="5"/>
      <c r="D265" s="5"/>
      <c r="E265" s="121" t="s">
        <v>75</v>
      </c>
      <c r="F265" s="121"/>
      <c r="G265" s="121"/>
      <c r="H265" s="121"/>
      <c r="I265" s="121"/>
      <c r="J265" s="121"/>
      <c r="K265" s="121"/>
      <c r="L265" s="8" t="s">
        <v>8</v>
      </c>
      <c r="M265" s="127">
        <v>4100</v>
      </c>
      <c r="N265" s="127"/>
      <c r="O265" s="124" t="s">
        <v>6</v>
      </c>
      <c r="P265" s="124"/>
      <c r="Q265" s="124"/>
    </row>
    <row r="266" spans="1:17" ht="22.2" customHeight="1">
      <c r="A266" s="5"/>
      <c r="B266" s="5"/>
      <c r="C266" s="126" t="s">
        <v>77</v>
      </c>
      <c r="D266" s="126"/>
      <c r="E266" s="126"/>
      <c r="F266" s="126"/>
      <c r="G266" s="126"/>
      <c r="H266" s="126"/>
      <c r="I266" s="126"/>
      <c r="J266" s="126"/>
      <c r="K266" s="126"/>
      <c r="L266" s="4" t="s">
        <v>5</v>
      </c>
      <c r="M266" s="128">
        <f>+M267</f>
        <v>20000</v>
      </c>
      <c r="N266" s="128"/>
      <c r="O266" s="129" t="s">
        <v>6</v>
      </c>
      <c r="P266" s="129"/>
      <c r="Q266" s="129"/>
    </row>
    <row r="267" spans="1:17" ht="22.2" customHeight="1">
      <c r="A267" s="5"/>
      <c r="B267" s="5"/>
      <c r="C267" s="3"/>
      <c r="D267" s="126" t="s">
        <v>78</v>
      </c>
      <c r="E267" s="126"/>
      <c r="F267" s="126"/>
      <c r="G267" s="126"/>
      <c r="H267" s="126"/>
      <c r="I267" s="126"/>
      <c r="J267" s="126"/>
      <c r="K267" s="126"/>
      <c r="L267" s="4" t="s">
        <v>5</v>
      </c>
      <c r="M267" s="128">
        <f>+M269</f>
        <v>20000</v>
      </c>
      <c r="N267" s="128"/>
      <c r="O267" s="129" t="s">
        <v>6</v>
      </c>
      <c r="P267" s="129"/>
      <c r="Q267" s="129"/>
    </row>
    <row r="268" spans="1:17" ht="22.2" customHeight="1">
      <c r="A268" s="5"/>
      <c r="B268" s="5"/>
      <c r="C268" s="5"/>
      <c r="D268" s="134" t="s">
        <v>119</v>
      </c>
      <c r="E268" s="134"/>
      <c r="F268" s="134"/>
      <c r="G268" s="134"/>
      <c r="H268" s="134"/>
      <c r="I268" s="134"/>
      <c r="J268" s="134"/>
      <c r="K268" s="134"/>
      <c r="L268" s="6"/>
      <c r="M268" s="135"/>
      <c r="N268" s="135"/>
      <c r="O268" s="119"/>
      <c r="P268" s="119"/>
      <c r="Q268" s="119"/>
    </row>
    <row r="269" spans="1:17" ht="47.4" customHeight="1">
      <c r="A269" s="5"/>
      <c r="B269" s="5"/>
      <c r="C269" s="5"/>
      <c r="D269" s="5"/>
      <c r="E269" s="121" t="s">
        <v>120</v>
      </c>
      <c r="F269" s="121"/>
      <c r="G269" s="121"/>
      <c r="H269" s="121"/>
      <c r="I269" s="121"/>
      <c r="J269" s="121"/>
      <c r="K269" s="121"/>
      <c r="L269" s="8" t="s">
        <v>8</v>
      </c>
      <c r="M269" s="127">
        <v>20000</v>
      </c>
      <c r="N269" s="127"/>
      <c r="O269" s="124" t="s">
        <v>6</v>
      </c>
      <c r="P269" s="124"/>
      <c r="Q269" s="124"/>
    </row>
    <row r="270" spans="1:17" ht="18" customHeight="1">
      <c r="A270" s="137" t="s">
        <v>133</v>
      </c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</row>
    <row r="271" spans="1:17" s="12" customFormat="1" ht="22.2" customHeight="1">
      <c r="A271" s="10"/>
      <c r="B271" s="130" t="s">
        <v>134</v>
      </c>
      <c r="C271" s="130"/>
      <c r="D271" s="130"/>
      <c r="E271" s="130"/>
      <c r="F271" s="130"/>
      <c r="G271" s="130"/>
      <c r="H271" s="130"/>
      <c r="I271" s="130"/>
      <c r="J271" s="130"/>
      <c r="K271" s="130"/>
      <c r="L271" s="11" t="s">
        <v>5</v>
      </c>
      <c r="M271" s="131">
        <f>+M272+M276</f>
        <v>551360</v>
      </c>
      <c r="N271" s="131"/>
      <c r="O271" s="132" t="s">
        <v>6</v>
      </c>
      <c r="P271" s="132"/>
      <c r="Q271" s="132"/>
    </row>
    <row r="272" spans="1:17" ht="22.2" customHeight="1">
      <c r="A272" s="5"/>
      <c r="B272" s="5"/>
      <c r="C272" s="126" t="s">
        <v>21</v>
      </c>
      <c r="D272" s="126"/>
      <c r="E272" s="126"/>
      <c r="F272" s="126"/>
      <c r="G272" s="126"/>
      <c r="H272" s="126"/>
      <c r="I272" s="126"/>
      <c r="J272" s="126"/>
      <c r="K272" s="126"/>
      <c r="L272" s="4" t="s">
        <v>5</v>
      </c>
      <c r="M272" s="128">
        <f>+M273</f>
        <v>531360</v>
      </c>
      <c r="N272" s="128"/>
      <c r="O272" s="129" t="s">
        <v>6</v>
      </c>
      <c r="P272" s="129"/>
      <c r="Q272" s="129"/>
    </row>
    <row r="273" spans="1:17" ht="22.2" customHeight="1">
      <c r="A273" s="5"/>
      <c r="B273" s="5"/>
      <c r="C273" s="3"/>
      <c r="D273" s="126" t="s">
        <v>27</v>
      </c>
      <c r="E273" s="126"/>
      <c r="F273" s="126"/>
      <c r="G273" s="126"/>
      <c r="H273" s="126"/>
      <c r="I273" s="126"/>
      <c r="J273" s="126"/>
      <c r="K273" s="126"/>
      <c r="L273" s="4" t="s">
        <v>5</v>
      </c>
      <c r="M273" s="128">
        <f>+M274</f>
        <v>531360</v>
      </c>
      <c r="N273" s="128"/>
      <c r="O273" s="129" t="s">
        <v>6</v>
      </c>
      <c r="P273" s="129"/>
      <c r="Q273" s="129"/>
    </row>
    <row r="274" spans="1:17" ht="22.2" customHeight="1">
      <c r="A274" s="5"/>
      <c r="B274" s="5"/>
      <c r="C274" s="5"/>
      <c r="D274" s="134" t="s">
        <v>28</v>
      </c>
      <c r="E274" s="134"/>
      <c r="F274" s="134"/>
      <c r="G274" s="134"/>
      <c r="H274" s="134"/>
      <c r="I274" s="134"/>
      <c r="J274" s="134"/>
      <c r="K274" s="134"/>
      <c r="L274" s="6" t="s">
        <v>8</v>
      </c>
      <c r="M274" s="138">
        <v>531360</v>
      </c>
      <c r="N274" s="138"/>
      <c r="O274" s="119" t="s">
        <v>6</v>
      </c>
      <c r="P274" s="119"/>
      <c r="Q274" s="119"/>
    </row>
    <row r="275" spans="1:17" ht="23.4" customHeight="1">
      <c r="A275" s="9"/>
      <c r="B275" s="9"/>
      <c r="C275" s="9"/>
      <c r="D275" s="7"/>
      <c r="E275" s="7"/>
      <c r="F275" s="117" t="s">
        <v>135</v>
      </c>
      <c r="G275" s="117"/>
      <c r="H275" s="117"/>
      <c r="I275" s="117"/>
      <c r="J275" s="117"/>
      <c r="K275" s="117"/>
      <c r="L275" s="9"/>
      <c r="M275" s="118"/>
      <c r="N275" s="118"/>
      <c r="O275" s="119"/>
      <c r="P275" s="119"/>
      <c r="Q275" s="119"/>
    </row>
    <row r="276" spans="1:17" ht="22.2" customHeight="1">
      <c r="A276" s="5"/>
      <c r="B276" s="5"/>
      <c r="C276" s="126" t="s">
        <v>35</v>
      </c>
      <c r="D276" s="126"/>
      <c r="E276" s="126"/>
      <c r="F276" s="126"/>
      <c r="G276" s="126"/>
      <c r="H276" s="126"/>
      <c r="I276" s="126"/>
      <c r="J276" s="126"/>
      <c r="K276" s="126"/>
      <c r="L276" s="4" t="s">
        <v>5</v>
      </c>
      <c r="M276" s="128">
        <f>+M277</f>
        <v>20000</v>
      </c>
      <c r="N276" s="128"/>
      <c r="O276" s="129" t="s">
        <v>6</v>
      </c>
      <c r="P276" s="129"/>
      <c r="Q276" s="129"/>
    </row>
    <row r="277" spans="1:17" ht="22.2" customHeight="1">
      <c r="A277" s="5"/>
      <c r="B277" s="5"/>
      <c r="C277" s="3"/>
      <c r="D277" s="126" t="s">
        <v>45</v>
      </c>
      <c r="E277" s="126"/>
      <c r="F277" s="126"/>
      <c r="G277" s="126"/>
      <c r="H277" s="126"/>
      <c r="I277" s="126"/>
      <c r="J277" s="126"/>
      <c r="K277" s="126"/>
      <c r="L277" s="4" t="s">
        <v>5</v>
      </c>
      <c r="M277" s="128">
        <f>+M279+M281</f>
        <v>20000</v>
      </c>
      <c r="N277" s="128"/>
      <c r="O277" s="129" t="s">
        <v>6</v>
      </c>
      <c r="P277" s="129"/>
      <c r="Q277" s="129"/>
    </row>
    <row r="278" spans="1:17" ht="20.399999999999999" customHeight="1">
      <c r="A278" s="5"/>
      <c r="B278" s="5"/>
      <c r="C278" s="5"/>
      <c r="D278" s="134" t="s">
        <v>51</v>
      </c>
      <c r="E278" s="134"/>
      <c r="F278" s="134"/>
      <c r="G278" s="134"/>
      <c r="H278" s="134"/>
      <c r="I278" s="134"/>
      <c r="J278" s="134"/>
      <c r="K278" s="134"/>
      <c r="L278" s="6"/>
      <c r="M278" s="135"/>
      <c r="N278" s="135"/>
      <c r="O278" s="119"/>
      <c r="P278" s="119"/>
      <c r="Q278" s="119"/>
    </row>
    <row r="279" spans="1:17" ht="22.2" customHeight="1">
      <c r="A279" s="5"/>
      <c r="B279" s="5"/>
      <c r="C279" s="5"/>
      <c r="D279" s="5"/>
      <c r="E279" s="121" t="s">
        <v>136</v>
      </c>
      <c r="F279" s="121"/>
      <c r="G279" s="121"/>
      <c r="H279" s="121"/>
      <c r="I279" s="121"/>
      <c r="J279" s="121"/>
      <c r="K279" s="121"/>
      <c r="L279" s="8" t="s">
        <v>8</v>
      </c>
      <c r="M279" s="127">
        <v>10000</v>
      </c>
      <c r="N279" s="127"/>
      <c r="O279" s="124" t="s">
        <v>6</v>
      </c>
      <c r="P279" s="124"/>
      <c r="Q279" s="124"/>
    </row>
    <row r="280" spans="1:17" ht="46.8" customHeight="1">
      <c r="A280" s="9"/>
      <c r="B280" s="9"/>
      <c r="C280" s="9"/>
      <c r="D280" s="7"/>
      <c r="E280" s="7"/>
      <c r="F280" s="117" t="s">
        <v>137</v>
      </c>
      <c r="G280" s="117"/>
      <c r="H280" s="117"/>
      <c r="I280" s="117"/>
      <c r="J280" s="117"/>
      <c r="K280" s="117"/>
      <c r="L280" s="9"/>
      <c r="M280" s="118"/>
      <c r="N280" s="118"/>
      <c r="O280" s="119"/>
      <c r="P280" s="119"/>
      <c r="Q280" s="119"/>
    </row>
    <row r="281" spans="1:17" ht="22.2" customHeight="1">
      <c r="A281" s="5"/>
      <c r="B281" s="5"/>
      <c r="C281" s="5"/>
      <c r="D281" s="5"/>
      <c r="E281" s="121" t="s">
        <v>53</v>
      </c>
      <c r="F281" s="121"/>
      <c r="G281" s="121"/>
      <c r="H281" s="121"/>
      <c r="I281" s="121"/>
      <c r="J281" s="121"/>
      <c r="K281" s="121"/>
      <c r="L281" s="8" t="s">
        <v>8</v>
      </c>
      <c r="M281" s="127">
        <v>10000</v>
      </c>
      <c r="N281" s="127"/>
      <c r="O281" s="124" t="s">
        <v>6</v>
      </c>
      <c r="P281" s="124"/>
      <c r="Q281" s="124"/>
    </row>
    <row r="282" spans="1:17" ht="41.4" customHeight="1">
      <c r="A282" s="9"/>
      <c r="B282" s="9"/>
      <c r="C282" s="9"/>
      <c r="D282" s="7"/>
      <c r="E282" s="7"/>
      <c r="F282" s="117" t="s">
        <v>138</v>
      </c>
      <c r="G282" s="117"/>
      <c r="H282" s="117"/>
      <c r="I282" s="117"/>
      <c r="J282" s="117"/>
      <c r="K282" s="117"/>
      <c r="L282" s="9"/>
      <c r="M282" s="118"/>
      <c r="N282" s="118"/>
      <c r="O282" s="119"/>
      <c r="P282" s="119"/>
      <c r="Q282" s="119"/>
    </row>
    <row r="283" spans="1:17" s="12" customFormat="1" ht="22.2" customHeight="1">
      <c r="A283" s="10"/>
      <c r="B283" s="130" t="s">
        <v>139</v>
      </c>
      <c r="C283" s="130"/>
      <c r="D283" s="130"/>
      <c r="E283" s="130"/>
      <c r="F283" s="130"/>
      <c r="G283" s="130"/>
      <c r="H283" s="130"/>
      <c r="I283" s="130"/>
      <c r="J283" s="130"/>
      <c r="K283" s="130"/>
      <c r="L283" s="11" t="s">
        <v>5</v>
      </c>
      <c r="M283" s="131">
        <f>+M284+M292+M315+M322</f>
        <v>5848510</v>
      </c>
      <c r="N283" s="131"/>
      <c r="O283" s="132" t="s">
        <v>6</v>
      </c>
      <c r="P283" s="132"/>
      <c r="Q283" s="132"/>
    </row>
    <row r="284" spans="1:17" ht="22.2" customHeight="1">
      <c r="A284" s="5"/>
      <c r="B284" s="5"/>
      <c r="C284" s="126" t="s">
        <v>21</v>
      </c>
      <c r="D284" s="126"/>
      <c r="E284" s="126"/>
      <c r="F284" s="126"/>
      <c r="G284" s="126"/>
      <c r="H284" s="126"/>
      <c r="I284" s="126"/>
      <c r="J284" s="126"/>
      <c r="K284" s="126"/>
      <c r="L284" s="4" t="s">
        <v>5</v>
      </c>
      <c r="M284" s="128">
        <f>+M285</f>
        <v>2537800</v>
      </c>
      <c r="N284" s="128"/>
      <c r="O284" s="129" t="s">
        <v>6</v>
      </c>
      <c r="P284" s="129"/>
      <c r="Q284" s="129"/>
    </row>
    <row r="285" spans="1:17" ht="22.2" customHeight="1">
      <c r="A285" s="5"/>
      <c r="B285" s="5"/>
      <c r="C285" s="3"/>
      <c r="D285" s="126" t="s">
        <v>27</v>
      </c>
      <c r="E285" s="126"/>
      <c r="F285" s="126"/>
      <c r="G285" s="126"/>
      <c r="H285" s="126"/>
      <c r="I285" s="126"/>
      <c r="J285" s="126"/>
      <c r="K285" s="126"/>
      <c r="L285" s="4" t="s">
        <v>5</v>
      </c>
      <c r="M285" s="128">
        <f>+M286+M288+M290</f>
        <v>2537800</v>
      </c>
      <c r="N285" s="128"/>
      <c r="O285" s="129" t="s">
        <v>6</v>
      </c>
      <c r="P285" s="129"/>
      <c r="Q285" s="129"/>
    </row>
    <row r="286" spans="1:17" ht="22.2" customHeight="1">
      <c r="A286" s="5"/>
      <c r="B286" s="5"/>
      <c r="C286" s="5"/>
      <c r="D286" s="134" t="s">
        <v>28</v>
      </c>
      <c r="E286" s="134"/>
      <c r="F286" s="134"/>
      <c r="G286" s="134"/>
      <c r="H286" s="134"/>
      <c r="I286" s="134"/>
      <c r="J286" s="134"/>
      <c r="K286" s="134"/>
      <c r="L286" s="6" t="s">
        <v>8</v>
      </c>
      <c r="M286" s="138">
        <v>1786800</v>
      </c>
      <c r="N286" s="138"/>
      <c r="O286" s="119" t="s">
        <v>6</v>
      </c>
      <c r="P286" s="119"/>
      <c r="Q286" s="119"/>
    </row>
    <row r="287" spans="1:17" ht="20.399999999999999" customHeight="1">
      <c r="A287" s="9"/>
      <c r="B287" s="9"/>
      <c r="C287" s="9"/>
      <c r="D287" s="7"/>
      <c r="E287" s="7"/>
      <c r="F287" s="117" t="s">
        <v>140</v>
      </c>
      <c r="G287" s="117"/>
      <c r="H287" s="117"/>
      <c r="I287" s="117"/>
      <c r="J287" s="117"/>
      <c r="K287" s="117"/>
      <c r="L287" s="9"/>
      <c r="M287" s="118"/>
      <c r="N287" s="118"/>
      <c r="O287" s="119"/>
      <c r="P287" s="119"/>
      <c r="Q287" s="119"/>
    </row>
    <row r="288" spans="1:17" ht="22.2" customHeight="1">
      <c r="A288" s="5"/>
      <c r="B288" s="5"/>
      <c r="C288" s="5"/>
      <c r="D288" s="134" t="s">
        <v>141</v>
      </c>
      <c r="E288" s="134"/>
      <c r="F288" s="134"/>
      <c r="G288" s="134"/>
      <c r="H288" s="134"/>
      <c r="I288" s="134"/>
      <c r="J288" s="134"/>
      <c r="K288" s="134"/>
      <c r="L288" s="6" t="s">
        <v>8</v>
      </c>
      <c r="M288" s="138">
        <v>126000</v>
      </c>
      <c r="N288" s="138"/>
      <c r="O288" s="119" t="s">
        <v>6</v>
      </c>
      <c r="P288" s="119"/>
      <c r="Q288" s="119"/>
    </row>
    <row r="289" spans="1:17" ht="22.2" customHeight="1">
      <c r="A289" s="9"/>
      <c r="B289" s="9"/>
      <c r="C289" s="9"/>
      <c r="D289" s="7"/>
      <c r="E289" s="7"/>
      <c r="F289" s="117" t="s">
        <v>142</v>
      </c>
      <c r="G289" s="117"/>
      <c r="H289" s="117"/>
      <c r="I289" s="117"/>
      <c r="J289" s="117"/>
      <c r="K289" s="117"/>
      <c r="L289" s="9"/>
      <c r="M289" s="118"/>
      <c r="N289" s="118"/>
      <c r="O289" s="119"/>
      <c r="P289" s="119"/>
      <c r="Q289" s="119"/>
    </row>
    <row r="290" spans="1:17" ht="22.2" customHeight="1">
      <c r="A290" s="5"/>
      <c r="B290" s="5"/>
      <c r="C290" s="5"/>
      <c r="D290" s="134" t="s">
        <v>33</v>
      </c>
      <c r="E290" s="134"/>
      <c r="F290" s="134"/>
      <c r="G290" s="134"/>
      <c r="H290" s="134"/>
      <c r="I290" s="134"/>
      <c r="J290" s="134"/>
      <c r="K290" s="134"/>
      <c r="L290" s="6" t="s">
        <v>8</v>
      </c>
      <c r="M290" s="138">
        <v>625000</v>
      </c>
      <c r="N290" s="138"/>
      <c r="O290" s="119" t="s">
        <v>6</v>
      </c>
      <c r="P290" s="119"/>
      <c r="Q290" s="119"/>
    </row>
    <row r="291" spans="1:17" ht="22.2" customHeight="1">
      <c r="A291" s="9"/>
      <c r="B291" s="9"/>
      <c r="C291" s="9"/>
      <c r="D291" s="7"/>
      <c r="E291" s="7"/>
      <c r="F291" s="117" t="s">
        <v>33</v>
      </c>
      <c r="G291" s="117"/>
      <c r="H291" s="117"/>
      <c r="I291" s="117"/>
      <c r="J291" s="117"/>
      <c r="K291" s="117"/>
      <c r="L291" s="9"/>
      <c r="M291" s="118"/>
      <c r="N291" s="118"/>
      <c r="O291" s="119"/>
      <c r="P291" s="119"/>
      <c r="Q291" s="119"/>
    </row>
    <row r="292" spans="1:17" ht="22.2" customHeight="1">
      <c r="A292" s="5"/>
      <c r="B292" s="5"/>
      <c r="C292" s="126" t="s">
        <v>35</v>
      </c>
      <c r="D292" s="126"/>
      <c r="E292" s="126"/>
      <c r="F292" s="126"/>
      <c r="G292" s="126"/>
      <c r="H292" s="126"/>
      <c r="I292" s="126"/>
      <c r="J292" s="126"/>
      <c r="K292" s="126"/>
      <c r="L292" s="4" t="s">
        <v>5</v>
      </c>
      <c r="M292" s="128">
        <f>+M293+M309+M312</f>
        <v>1662610</v>
      </c>
      <c r="N292" s="128"/>
      <c r="O292" s="129" t="s">
        <v>6</v>
      </c>
      <c r="P292" s="129"/>
      <c r="Q292" s="129"/>
    </row>
    <row r="293" spans="1:17" ht="22.2" customHeight="1">
      <c r="A293" s="5"/>
      <c r="B293" s="5"/>
      <c r="C293" s="3"/>
      <c r="D293" s="126" t="s">
        <v>45</v>
      </c>
      <c r="E293" s="126"/>
      <c r="F293" s="126"/>
      <c r="G293" s="126"/>
      <c r="H293" s="126"/>
      <c r="I293" s="126"/>
      <c r="J293" s="126"/>
      <c r="K293" s="126"/>
      <c r="L293" s="4" t="s">
        <v>5</v>
      </c>
      <c r="M293" s="128">
        <f>+M295+M297+M299+M301+M302+M303+M304+M305+M306+M307+M308</f>
        <v>1642610</v>
      </c>
      <c r="N293" s="128"/>
      <c r="O293" s="129" t="s">
        <v>6</v>
      </c>
      <c r="P293" s="129"/>
      <c r="Q293" s="129"/>
    </row>
    <row r="294" spans="1:17" ht="24.6" customHeight="1">
      <c r="A294" s="5"/>
      <c r="B294" s="5"/>
      <c r="C294" s="5"/>
      <c r="D294" s="134" t="s">
        <v>51</v>
      </c>
      <c r="E294" s="134"/>
      <c r="F294" s="134"/>
      <c r="G294" s="134"/>
      <c r="H294" s="134"/>
      <c r="I294" s="134"/>
      <c r="J294" s="134"/>
      <c r="K294" s="134"/>
      <c r="L294" s="6"/>
      <c r="M294" s="135"/>
      <c r="N294" s="135"/>
      <c r="O294" s="119"/>
      <c r="P294" s="119"/>
      <c r="Q294" s="119"/>
    </row>
    <row r="295" spans="1:17" ht="22.2" customHeight="1">
      <c r="A295" s="5"/>
      <c r="B295" s="5"/>
      <c r="C295" s="5"/>
      <c r="D295" s="5"/>
      <c r="E295" s="121" t="s">
        <v>143</v>
      </c>
      <c r="F295" s="121"/>
      <c r="G295" s="121"/>
      <c r="H295" s="121"/>
      <c r="I295" s="121"/>
      <c r="J295" s="121"/>
      <c r="K295" s="121"/>
      <c r="L295" s="8" t="s">
        <v>8</v>
      </c>
      <c r="M295" s="127">
        <v>50000</v>
      </c>
      <c r="N295" s="127"/>
      <c r="O295" s="124" t="s">
        <v>6</v>
      </c>
      <c r="P295" s="124"/>
      <c r="Q295" s="124"/>
    </row>
    <row r="296" spans="1:17" ht="49.2" customHeight="1">
      <c r="A296" s="9"/>
      <c r="B296" s="9"/>
      <c r="C296" s="9"/>
      <c r="D296" s="7"/>
      <c r="E296" s="7"/>
      <c r="F296" s="117" t="s">
        <v>144</v>
      </c>
      <c r="G296" s="117"/>
      <c r="H296" s="117"/>
      <c r="I296" s="117"/>
      <c r="J296" s="117"/>
      <c r="K296" s="117"/>
      <c r="L296" s="9"/>
      <c r="M296" s="118"/>
      <c r="N296" s="118"/>
      <c r="O296" s="119"/>
      <c r="P296" s="119"/>
      <c r="Q296" s="119"/>
    </row>
    <row r="297" spans="1:17" ht="22.2" customHeight="1">
      <c r="A297" s="5"/>
      <c r="B297" s="5"/>
      <c r="C297" s="5"/>
      <c r="D297" s="5"/>
      <c r="E297" s="121" t="s">
        <v>238</v>
      </c>
      <c r="F297" s="121"/>
      <c r="G297" s="121"/>
      <c r="H297" s="121"/>
      <c r="I297" s="121"/>
      <c r="J297" s="121"/>
      <c r="K297" s="121"/>
      <c r="L297" s="8" t="s">
        <v>8</v>
      </c>
      <c r="M297" s="127">
        <v>30000</v>
      </c>
      <c r="N297" s="127"/>
      <c r="O297" s="124" t="s">
        <v>6</v>
      </c>
      <c r="P297" s="124"/>
      <c r="Q297" s="124"/>
    </row>
    <row r="298" spans="1:17" ht="69" customHeight="1">
      <c r="A298" s="9"/>
      <c r="B298" s="9"/>
      <c r="C298" s="9"/>
      <c r="D298" s="7"/>
      <c r="E298" s="7"/>
      <c r="F298" s="117" t="s">
        <v>145</v>
      </c>
      <c r="G298" s="117"/>
      <c r="H298" s="117"/>
      <c r="I298" s="117"/>
      <c r="J298" s="117"/>
      <c r="K298" s="117"/>
      <c r="L298" s="9"/>
      <c r="M298" s="118"/>
      <c r="N298" s="118"/>
      <c r="O298" s="119"/>
      <c r="P298" s="119"/>
      <c r="Q298" s="119"/>
    </row>
    <row r="299" spans="1:17" ht="22.2" customHeight="1">
      <c r="A299" s="5"/>
      <c r="B299" s="5"/>
      <c r="C299" s="5"/>
      <c r="D299" s="5"/>
      <c r="E299" s="121" t="s">
        <v>239</v>
      </c>
      <c r="F299" s="121"/>
      <c r="G299" s="121"/>
      <c r="H299" s="121"/>
      <c r="I299" s="121"/>
      <c r="J299" s="121"/>
      <c r="K299" s="121"/>
      <c r="L299" s="8" t="s">
        <v>8</v>
      </c>
      <c r="M299" s="127">
        <v>20000</v>
      </c>
      <c r="N299" s="127"/>
      <c r="O299" s="124" t="s">
        <v>6</v>
      </c>
      <c r="P299" s="124"/>
      <c r="Q299" s="124"/>
    </row>
    <row r="300" spans="1:17" ht="53.4" customHeight="1">
      <c r="A300" s="9"/>
      <c r="B300" s="9"/>
      <c r="C300" s="9"/>
      <c r="D300" s="7"/>
      <c r="E300" s="7"/>
      <c r="F300" s="117" t="s">
        <v>146</v>
      </c>
      <c r="G300" s="117"/>
      <c r="H300" s="117"/>
      <c r="I300" s="117"/>
      <c r="J300" s="117"/>
      <c r="K300" s="117"/>
      <c r="L300" s="9"/>
      <c r="M300" s="118"/>
      <c r="N300" s="118"/>
      <c r="O300" s="119"/>
      <c r="P300" s="119"/>
      <c r="Q300" s="119"/>
    </row>
    <row r="301" spans="1:17" ht="46.8" customHeight="1">
      <c r="A301" s="5"/>
      <c r="B301" s="5"/>
      <c r="C301" s="5"/>
      <c r="D301" s="5"/>
      <c r="E301" s="121" t="s">
        <v>240</v>
      </c>
      <c r="F301" s="121"/>
      <c r="G301" s="121"/>
      <c r="H301" s="121"/>
      <c r="I301" s="121"/>
      <c r="J301" s="121"/>
      <c r="K301" s="121"/>
      <c r="L301" s="8" t="s">
        <v>8</v>
      </c>
      <c r="M301" s="127">
        <v>529200</v>
      </c>
      <c r="N301" s="127"/>
      <c r="O301" s="124" t="s">
        <v>6</v>
      </c>
      <c r="P301" s="124"/>
      <c r="Q301" s="124"/>
    </row>
    <row r="302" spans="1:17" ht="45" customHeight="1">
      <c r="A302" s="5"/>
      <c r="B302" s="5"/>
      <c r="C302" s="5"/>
      <c r="D302" s="5"/>
      <c r="E302" s="121" t="s">
        <v>241</v>
      </c>
      <c r="F302" s="121"/>
      <c r="G302" s="121"/>
      <c r="H302" s="121"/>
      <c r="I302" s="121"/>
      <c r="J302" s="121"/>
      <c r="K302" s="121"/>
      <c r="L302" s="8" t="s">
        <v>8</v>
      </c>
      <c r="M302" s="127">
        <v>157760</v>
      </c>
      <c r="N302" s="127"/>
      <c r="O302" s="124" t="s">
        <v>6</v>
      </c>
      <c r="P302" s="124"/>
      <c r="Q302" s="124"/>
    </row>
    <row r="303" spans="1:17" ht="24.6" customHeight="1">
      <c r="A303" s="5"/>
      <c r="B303" s="5"/>
      <c r="C303" s="5"/>
      <c r="D303" s="5"/>
      <c r="E303" s="121" t="s">
        <v>242</v>
      </c>
      <c r="F303" s="121"/>
      <c r="G303" s="121"/>
      <c r="H303" s="121"/>
      <c r="I303" s="121"/>
      <c r="J303" s="121"/>
      <c r="K303" s="121"/>
      <c r="L303" s="8" t="s">
        <v>8</v>
      </c>
      <c r="M303" s="127">
        <v>10000</v>
      </c>
      <c r="N303" s="127"/>
      <c r="O303" s="124" t="s">
        <v>6</v>
      </c>
      <c r="P303" s="124"/>
      <c r="Q303" s="124"/>
    </row>
    <row r="304" spans="1:17" ht="45.6" customHeight="1">
      <c r="A304" s="5"/>
      <c r="B304" s="5"/>
      <c r="C304" s="5"/>
      <c r="D304" s="5"/>
      <c r="E304" s="121" t="s">
        <v>243</v>
      </c>
      <c r="F304" s="121"/>
      <c r="G304" s="121"/>
      <c r="H304" s="121"/>
      <c r="I304" s="121"/>
      <c r="J304" s="121"/>
      <c r="K304" s="121"/>
      <c r="L304" s="8" t="s">
        <v>8</v>
      </c>
      <c r="M304" s="127">
        <v>14500</v>
      </c>
      <c r="N304" s="127"/>
      <c r="O304" s="124" t="s">
        <v>6</v>
      </c>
      <c r="P304" s="124"/>
      <c r="Q304" s="124"/>
    </row>
    <row r="305" spans="1:17" ht="50.4" customHeight="1">
      <c r="A305" s="5"/>
      <c r="B305" s="5"/>
      <c r="C305" s="5"/>
      <c r="D305" s="5"/>
      <c r="E305" s="121" t="s">
        <v>244</v>
      </c>
      <c r="F305" s="121"/>
      <c r="G305" s="121"/>
      <c r="H305" s="121"/>
      <c r="I305" s="121"/>
      <c r="J305" s="121"/>
      <c r="K305" s="121"/>
      <c r="L305" s="8" t="s">
        <v>8</v>
      </c>
      <c r="M305" s="127">
        <v>16250</v>
      </c>
      <c r="N305" s="127"/>
      <c r="O305" s="124" t="s">
        <v>6</v>
      </c>
      <c r="P305" s="124"/>
      <c r="Q305" s="124"/>
    </row>
    <row r="306" spans="1:17" ht="48" customHeight="1">
      <c r="A306" s="5"/>
      <c r="B306" s="5"/>
      <c r="C306" s="5"/>
      <c r="D306" s="5"/>
      <c r="E306" s="121" t="s">
        <v>245</v>
      </c>
      <c r="F306" s="121"/>
      <c r="G306" s="121"/>
      <c r="H306" s="121"/>
      <c r="I306" s="121"/>
      <c r="J306" s="121"/>
      <c r="K306" s="121"/>
      <c r="L306" s="8" t="s">
        <v>8</v>
      </c>
      <c r="M306" s="127">
        <v>24500</v>
      </c>
      <c r="N306" s="127"/>
      <c r="O306" s="124" t="s">
        <v>6</v>
      </c>
      <c r="P306" s="124"/>
      <c r="Q306" s="124"/>
    </row>
    <row r="307" spans="1:17" ht="22.2" customHeight="1">
      <c r="A307" s="5"/>
      <c r="B307" s="5"/>
      <c r="C307" s="5"/>
      <c r="D307" s="5"/>
      <c r="E307" s="121" t="s">
        <v>246</v>
      </c>
      <c r="F307" s="121"/>
      <c r="G307" s="121"/>
      <c r="H307" s="121"/>
      <c r="I307" s="121"/>
      <c r="J307" s="121"/>
      <c r="K307" s="121"/>
      <c r="L307" s="8" t="s">
        <v>8</v>
      </c>
      <c r="M307" s="127">
        <v>166400</v>
      </c>
      <c r="N307" s="127"/>
      <c r="O307" s="124" t="s">
        <v>6</v>
      </c>
      <c r="P307" s="124"/>
      <c r="Q307" s="124"/>
    </row>
    <row r="308" spans="1:17" ht="22.2" customHeight="1">
      <c r="A308" s="5"/>
      <c r="B308" s="5"/>
      <c r="C308" s="5"/>
      <c r="D308" s="5"/>
      <c r="E308" s="121" t="s">
        <v>247</v>
      </c>
      <c r="F308" s="121"/>
      <c r="G308" s="121"/>
      <c r="H308" s="121"/>
      <c r="I308" s="121"/>
      <c r="J308" s="121"/>
      <c r="K308" s="121"/>
      <c r="L308" s="8" t="s">
        <v>8</v>
      </c>
      <c r="M308" s="127">
        <v>624000</v>
      </c>
      <c r="N308" s="127"/>
      <c r="O308" s="124" t="s">
        <v>6</v>
      </c>
      <c r="P308" s="124"/>
      <c r="Q308" s="124"/>
    </row>
    <row r="309" spans="1:17" ht="21.6" customHeight="1">
      <c r="A309" s="5"/>
      <c r="B309" s="5"/>
      <c r="C309" s="3"/>
      <c r="D309" s="126" t="s">
        <v>56</v>
      </c>
      <c r="E309" s="126"/>
      <c r="F309" s="126"/>
      <c r="G309" s="126"/>
      <c r="H309" s="126"/>
      <c r="I309" s="126"/>
      <c r="J309" s="126"/>
      <c r="K309" s="126"/>
      <c r="L309" s="4" t="s">
        <v>5</v>
      </c>
      <c r="M309" s="128">
        <f>+M310</f>
        <v>10000</v>
      </c>
      <c r="N309" s="128"/>
      <c r="O309" s="129" t="s">
        <v>6</v>
      </c>
      <c r="P309" s="129"/>
      <c r="Q309" s="129"/>
    </row>
    <row r="310" spans="1:17" ht="22.2" customHeight="1">
      <c r="A310" s="5"/>
      <c r="B310" s="5"/>
      <c r="C310" s="5"/>
      <c r="D310" s="134" t="s">
        <v>63</v>
      </c>
      <c r="E310" s="134"/>
      <c r="F310" s="134"/>
      <c r="G310" s="134"/>
      <c r="H310" s="134"/>
      <c r="I310" s="134"/>
      <c r="J310" s="134"/>
      <c r="K310" s="134"/>
      <c r="L310" s="6" t="s">
        <v>8</v>
      </c>
      <c r="M310" s="138">
        <v>10000</v>
      </c>
      <c r="N310" s="138"/>
      <c r="O310" s="119" t="s">
        <v>6</v>
      </c>
      <c r="P310" s="119"/>
      <c r="Q310" s="119"/>
    </row>
    <row r="311" spans="1:17" ht="60" customHeight="1">
      <c r="A311" s="9"/>
      <c r="B311" s="9"/>
      <c r="C311" s="9"/>
      <c r="D311" s="7"/>
      <c r="E311" s="7"/>
      <c r="F311" s="117" t="s">
        <v>105</v>
      </c>
      <c r="G311" s="117"/>
      <c r="H311" s="117"/>
      <c r="I311" s="117"/>
      <c r="J311" s="117"/>
      <c r="K311" s="117"/>
      <c r="L311" s="9"/>
      <c r="M311" s="118"/>
      <c r="N311" s="118"/>
      <c r="O311" s="119"/>
      <c r="P311" s="119"/>
      <c r="Q311" s="119"/>
    </row>
    <row r="312" spans="1:17" ht="22.2" customHeight="1">
      <c r="A312" s="5"/>
      <c r="B312" s="5"/>
      <c r="C312" s="3"/>
      <c r="D312" s="126" t="s">
        <v>65</v>
      </c>
      <c r="E312" s="126"/>
      <c r="F312" s="126"/>
      <c r="G312" s="126"/>
      <c r="H312" s="126"/>
      <c r="I312" s="126"/>
      <c r="J312" s="126"/>
      <c r="K312" s="126"/>
      <c r="L312" s="4" t="s">
        <v>5</v>
      </c>
      <c r="M312" s="128">
        <f>+M313</f>
        <v>10000</v>
      </c>
      <c r="N312" s="128"/>
      <c r="O312" s="129" t="s">
        <v>6</v>
      </c>
      <c r="P312" s="129"/>
      <c r="Q312" s="129"/>
    </row>
    <row r="313" spans="1:17" ht="22.2" customHeight="1">
      <c r="A313" s="5"/>
      <c r="B313" s="5"/>
      <c r="C313" s="5"/>
      <c r="D313" s="134" t="s">
        <v>66</v>
      </c>
      <c r="E313" s="134"/>
      <c r="F313" s="134"/>
      <c r="G313" s="134"/>
      <c r="H313" s="134"/>
      <c r="I313" s="134"/>
      <c r="J313" s="134"/>
      <c r="K313" s="134"/>
      <c r="L313" s="6" t="s">
        <v>8</v>
      </c>
      <c r="M313" s="138">
        <v>10000</v>
      </c>
      <c r="N313" s="138"/>
      <c r="O313" s="119" t="s">
        <v>6</v>
      </c>
      <c r="P313" s="119"/>
      <c r="Q313" s="119"/>
    </row>
    <row r="314" spans="1:17" ht="22.2" customHeight="1">
      <c r="A314" s="9"/>
      <c r="B314" s="9"/>
      <c r="C314" s="9"/>
      <c r="D314" s="7"/>
      <c r="E314" s="7"/>
      <c r="F314" s="117" t="s">
        <v>147</v>
      </c>
      <c r="G314" s="117"/>
      <c r="H314" s="117"/>
      <c r="I314" s="117"/>
      <c r="J314" s="117"/>
      <c r="K314" s="117"/>
      <c r="L314" s="9"/>
      <c r="M314" s="118"/>
      <c r="N314" s="118"/>
      <c r="O314" s="119"/>
      <c r="P314" s="119"/>
      <c r="Q314" s="119"/>
    </row>
    <row r="315" spans="1:17" ht="22.2" customHeight="1">
      <c r="A315" s="5"/>
      <c r="B315" s="5"/>
      <c r="C315" s="126" t="s">
        <v>71</v>
      </c>
      <c r="D315" s="126"/>
      <c r="E315" s="126"/>
      <c r="F315" s="126"/>
      <c r="G315" s="126"/>
      <c r="H315" s="126"/>
      <c r="I315" s="126"/>
      <c r="J315" s="126"/>
      <c r="K315" s="126"/>
      <c r="L315" s="4" t="s">
        <v>5</v>
      </c>
      <c r="M315" s="128">
        <f>+M316+M319</f>
        <v>28100</v>
      </c>
      <c r="N315" s="128"/>
      <c r="O315" s="129" t="s">
        <v>6</v>
      </c>
      <c r="P315" s="129"/>
      <c r="Q315" s="129"/>
    </row>
    <row r="316" spans="1:17" s="27" customFormat="1" ht="22.2" customHeight="1">
      <c r="A316" s="25"/>
      <c r="B316" s="25"/>
      <c r="C316" s="25"/>
      <c r="D316" s="150" t="s">
        <v>73</v>
      </c>
      <c r="E316" s="150"/>
      <c r="F316" s="150"/>
      <c r="G316" s="150"/>
      <c r="H316" s="150"/>
      <c r="I316" s="150"/>
      <c r="J316" s="150"/>
      <c r="K316" s="150"/>
      <c r="L316" s="26"/>
      <c r="M316" s="151">
        <f>+M317+M318</f>
        <v>28100</v>
      </c>
      <c r="N316" s="152"/>
      <c r="O316" s="153"/>
      <c r="P316" s="153"/>
      <c r="Q316" s="153"/>
    </row>
    <row r="317" spans="1:17" ht="22.2" customHeight="1">
      <c r="A317" s="5"/>
      <c r="B317" s="5"/>
      <c r="C317" s="5"/>
      <c r="D317" s="5"/>
      <c r="E317" s="121" t="s">
        <v>74</v>
      </c>
      <c r="F317" s="121"/>
      <c r="G317" s="121"/>
      <c r="H317" s="121"/>
      <c r="I317" s="121"/>
      <c r="J317" s="121"/>
      <c r="K317" s="121"/>
      <c r="L317" s="8" t="s">
        <v>8</v>
      </c>
      <c r="M317" s="127">
        <v>24000</v>
      </c>
      <c r="N317" s="127"/>
      <c r="O317" s="124" t="s">
        <v>6</v>
      </c>
      <c r="P317" s="124"/>
      <c r="Q317" s="124"/>
    </row>
    <row r="318" spans="1:17" ht="22.2" customHeight="1">
      <c r="A318" s="5"/>
      <c r="B318" s="5"/>
      <c r="C318" s="5"/>
      <c r="D318" s="5"/>
      <c r="E318" s="121" t="s">
        <v>75</v>
      </c>
      <c r="F318" s="121"/>
      <c r="G318" s="121"/>
      <c r="H318" s="121"/>
      <c r="I318" s="121"/>
      <c r="J318" s="121"/>
      <c r="K318" s="121"/>
      <c r="L318" s="8" t="s">
        <v>8</v>
      </c>
      <c r="M318" s="127">
        <v>4100</v>
      </c>
      <c r="N318" s="127"/>
      <c r="O318" s="124" t="s">
        <v>6</v>
      </c>
      <c r="P318" s="124"/>
      <c r="Q318" s="124"/>
    </row>
    <row r="319" spans="1:17" ht="22.2" customHeight="1">
      <c r="A319" s="5"/>
      <c r="B319" s="5"/>
      <c r="C319" s="3"/>
      <c r="D319" s="126" t="s">
        <v>217</v>
      </c>
      <c r="E319" s="126"/>
      <c r="F319" s="126"/>
      <c r="G319" s="126"/>
      <c r="H319" s="126"/>
      <c r="I319" s="126"/>
      <c r="J319" s="126"/>
      <c r="K319" s="126"/>
      <c r="L319" s="4" t="s">
        <v>5</v>
      </c>
      <c r="M319" s="128">
        <f>+M321</f>
        <v>0</v>
      </c>
      <c r="N319" s="128"/>
      <c r="O319" s="129" t="s">
        <v>6</v>
      </c>
      <c r="P319" s="129"/>
      <c r="Q319" s="129"/>
    </row>
    <row r="320" spans="1:17" ht="22.2" customHeight="1">
      <c r="A320" s="5"/>
      <c r="B320" s="5"/>
      <c r="C320" s="5"/>
      <c r="D320" s="134" t="s">
        <v>248</v>
      </c>
      <c r="E320" s="134"/>
      <c r="F320" s="134"/>
      <c r="G320" s="134"/>
      <c r="H320" s="134"/>
      <c r="I320" s="134"/>
      <c r="J320" s="134"/>
      <c r="K320" s="134"/>
      <c r="L320" s="6"/>
      <c r="M320" s="135"/>
      <c r="N320" s="135"/>
      <c r="O320" s="119"/>
      <c r="P320" s="119"/>
      <c r="Q320" s="119"/>
    </row>
    <row r="321" spans="1:17" ht="22.2" customHeight="1">
      <c r="A321" s="5"/>
      <c r="B321" s="5"/>
      <c r="C321" s="5"/>
      <c r="D321" s="5"/>
      <c r="E321" s="121" t="s">
        <v>248</v>
      </c>
      <c r="F321" s="121"/>
      <c r="G321" s="121"/>
      <c r="H321" s="121"/>
      <c r="I321" s="121"/>
      <c r="J321" s="121"/>
      <c r="K321" s="121"/>
      <c r="L321" s="8" t="s">
        <v>8</v>
      </c>
      <c r="M321" s="127"/>
      <c r="N321" s="127"/>
      <c r="O321" s="124" t="s">
        <v>6</v>
      </c>
      <c r="P321" s="124"/>
      <c r="Q321" s="124"/>
    </row>
    <row r="322" spans="1:17" ht="22.2" customHeight="1">
      <c r="A322" s="5"/>
      <c r="B322" s="5"/>
      <c r="C322" s="126" t="s">
        <v>77</v>
      </c>
      <c r="D322" s="126"/>
      <c r="E322" s="126"/>
      <c r="F322" s="126"/>
      <c r="G322" s="126"/>
      <c r="H322" s="126"/>
      <c r="I322" s="126"/>
      <c r="J322" s="126"/>
      <c r="K322" s="126"/>
      <c r="L322" s="4" t="s">
        <v>5</v>
      </c>
      <c r="M322" s="128">
        <f>+M323</f>
        <v>1620000</v>
      </c>
      <c r="N322" s="128"/>
      <c r="O322" s="129" t="s">
        <v>6</v>
      </c>
      <c r="P322" s="129"/>
      <c r="Q322" s="129"/>
    </row>
    <row r="323" spans="1:17" ht="22.2" customHeight="1">
      <c r="A323" s="5"/>
      <c r="B323" s="5"/>
      <c r="C323" s="3"/>
      <c r="D323" s="126" t="s">
        <v>78</v>
      </c>
      <c r="E323" s="126"/>
      <c r="F323" s="126"/>
      <c r="G323" s="126"/>
      <c r="H323" s="126"/>
      <c r="I323" s="126"/>
      <c r="J323" s="126"/>
      <c r="K323" s="126"/>
      <c r="L323" s="4" t="s">
        <v>5</v>
      </c>
      <c r="M323" s="128">
        <f>+M325</f>
        <v>1620000</v>
      </c>
      <c r="N323" s="128"/>
      <c r="O323" s="129" t="s">
        <v>6</v>
      </c>
      <c r="P323" s="129"/>
      <c r="Q323" s="129"/>
    </row>
    <row r="324" spans="1:17" ht="22.2" customHeight="1">
      <c r="A324" s="5"/>
      <c r="B324" s="5"/>
      <c r="C324" s="5"/>
      <c r="D324" s="134" t="s">
        <v>79</v>
      </c>
      <c r="E324" s="134"/>
      <c r="F324" s="134"/>
      <c r="G324" s="134"/>
      <c r="H324" s="134"/>
      <c r="I324" s="134"/>
      <c r="J324" s="134"/>
      <c r="K324" s="134"/>
      <c r="L324" s="6"/>
      <c r="M324" s="135"/>
      <c r="N324" s="135"/>
      <c r="O324" s="119"/>
      <c r="P324" s="119"/>
      <c r="Q324" s="119"/>
    </row>
    <row r="325" spans="1:17" ht="22.2" customHeight="1">
      <c r="A325" s="5"/>
      <c r="B325" s="5"/>
      <c r="C325" s="5"/>
      <c r="D325" s="5"/>
      <c r="E325" s="121" t="s">
        <v>148</v>
      </c>
      <c r="F325" s="121"/>
      <c r="G325" s="121"/>
      <c r="H325" s="121"/>
      <c r="I325" s="121"/>
      <c r="J325" s="121"/>
      <c r="K325" s="121"/>
      <c r="L325" s="8" t="s">
        <v>8</v>
      </c>
      <c r="M325" s="127">
        <v>1620000</v>
      </c>
      <c r="N325" s="127"/>
      <c r="O325" s="124" t="s">
        <v>6</v>
      </c>
      <c r="P325" s="124"/>
      <c r="Q325" s="124"/>
    </row>
    <row r="326" spans="1:17" ht="22.2" customHeight="1">
      <c r="A326" s="9"/>
      <c r="B326" s="9"/>
      <c r="C326" s="9"/>
      <c r="D326" s="7"/>
      <c r="E326" s="7"/>
      <c r="F326" s="117" t="s">
        <v>148</v>
      </c>
      <c r="G326" s="117"/>
      <c r="H326" s="117"/>
      <c r="I326" s="117"/>
      <c r="J326" s="117"/>
      <c r="K326" s="117"/>
      <c r="L326" s="9"/>
      <c r="M326" s="118"/>
      <c r="N326" s="118"/>
      <c r="O326" s="119"/>
      <c r="P326" s="119"/>
      <c r="Q326" s="119"/>
    </row>
    <row r="327" spans="1:17" ht="18" customHeight="1">
      <c r="A327" s="137" t="s">
        <v>149</v>
      </c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</row>
    <row r="328" spans="1:17" s="12" customFormat="1" ht="22.2" customHeight="1">
      <c r="A328" s="10"/>
      <c r="B328" s="130" t="s">
        <v>150</v>
      </c>
      <c r="C328" s="130"/>
      <c r="D328" s="130"/>
      <c r="E328" s="130"/>
      <c r="F328" s="130"/>
      <c r="G328" s="130"/>
      <c r="H328" s="130"/>
      <c r="I328" s="130"/>
      <c r="J328" s="130"/>
      <c r="K328" s="130"/>
      <c r="L328" s="11" t="s">
        <v>5</v>
      </c>
      <c r="M328" s="131">
        <f>+M329+M333</f>
        <v>323240</v>
      </c>
      <c r="N328" s="131"/>
      <c r="O328" s="132" t="s">
        <v>6</v>
      </c>
      <c r="P328" s="132"/>
      <c r="Q328" s="132"/>
    </row>
    <row r="329" spans="1:17" ht="22.2" customHeight="1">
      <c r="A329" s="5"/>
      <c r="B329" s="5"/>
      <c r="C329" s="126" t="s">
        <v>21</v>
      </c>
      <c r="D329" s="126"/>
      <c r="E329" s="126"/>
      <c r="F329" s="126"/>
      <c r="G329" s="126"/>
      <c r="H329" s="126"/>
      <c r="I329" s="126"/>
      <c r="J329" s="126"/>
      <c r="K329" s="126"/>
      <c r="L329" s="4" t="s">
        <v>5</v>
      </c>
      <c r="M329" s="128">
        <f>+M330</f>
        <v>303240</v>
      </c>
      <c r="N329" s="128"/>
      <c r="O329" s="129" t="s">
        <v>6</v>
      </c>
      <c r="P329" s="129"/>
      <c r="Q329" s="129"/>
    </row>
    <row r="330" spans="1:17" ht="22.2" customHeight="1">
      <c r="A330" s="5"/>
      <c r="B330" s="5"/>
      <c r="C330" s="3"/>
      <c r="D330" s="126" t="s">
        <v>27</v>
      </c>
      <c r="E330" s="126"/>
      <c r="F330" s="126"/>
      <c r="G330" s="126"/>
      <c r="H330" s="126"/>
      <c r="I330" s="126"/>
      <c r="J330" s="126"/>
      <c r="K330" s="126"/>
      <c r="L330" s="4" t="s">
        <v>5</v>
      </c>
      <c r="M330" s="128">
        <f>+M331</f>
        <v>303240</v>
      </c>
      <c r="N330" s="128"/>
      <c r="O330" s="129" t="s">
        <v>6</v>
      </c>
      <c r="P330" s="129"/>
      <c r="Q330" s="129"/>
    </row>
    <row r="331" spans="1:17" ht="22.2" customHeight="1">
      <c r="A331" s="5"/>
      <c r="B331" s="5"/>
      <c r="C331" s="5"/>
      <c r="D331" s="134" t="s">
        <v>28</v>
      </c>
      <c r="E331" s="134"/>
      <c r="F331" s="134"/>
      <c r="G331" s="134"/>
      <c r="H331" s="134"/>
      <c r="I331" s="134"/>
      <c r="J331" s="134"/>
      <c r="K331" s="134"/>
      <c r="L331" s="6" t="s">
        <v>8</v>
      </c>
      <c r="M331" s="138">
        <v>303240</v>
      </c>
      <c r="N331" s="138"/>
      <c r="O331" s="119" t="s">
        <v>6</v>
      </c>
      <c r="P331" s="119"/>
      <c r="Q331" s="119"/>
    </row>
    <row r="332" spans="1:17" ht="47.4" customHeight="1">
      <c r="A332" s="9"/>
      <c r="B332" s="9"/>
      <c r="C332" s="9"/>
      <c r="D332" s="7"/>
      <c r="E332" s="7"/>
      <c r="F332" s="117" t="s">
        <v>151</v>
      </c>
      <c r="G332" s="117"/>
      <c r="H332" s="117"/>
      <c r="I332" s="117"/>
      <c r="J332" s="117"/>
      <c r="K332" s="117"/>
      <c r="L332" s="9"/>
      <c r="M332" s="118"/>
      <c r="N332" s="118"/>
      <c r="O332" s="119"/>
      <c r="P332" s="119"/>
      <c r="Q332" s="119"/>
    </row>
    <row r="333" spans="1:17" ht="22.2" customHeight="1">
      <c r="A333" s="5"/>
      <c r="B333" s="5"/>
      <c r="C333" s="126" t="s">
        <v>35</v>
      </c>
      <c r="D333" s="126"/>
      <c r="E333" s="126"/>
      <c r="F333" s="126"/>
      <c r="G333" s="126"/>
      <c r="H333" s="126"/>
      <c r="I333" s="126"/>
      <c r="J333" s="126"/>
      <c r="K333" s="126"/>
      <c r="L333" s="4" t="s">
        <v>5</v>
      </c>
      <c r="M333" s="128">
        <f>+M334</f>
        <v>20000</v>
      </c>
      <c r="N333" s="128"/>
      <c r="O333" s="129" t="s">
        <v>6</v>
      </c>
      <c r="P333" s="129"/>
      <c r="Q333" s="129"/>
    </row>
    <row r="334" spans="1:17" ht="22.2" customHeight="1">
      <c r="A334" s="5"/>
      <c r="B334" s="5"/>
      <c r="C334" s="3"/>
      <c r="D334" s="126" t="s">
        <v>45</v>
      </c>
      <c r="E334" s="126"/>
      <c r="F334" s="126"/>
      <c r="G334" s="126"/>
      <c r="H334" s="126"/>
      <c r="I334" s="126"/>
      <c r="J334" s="126"/>
      <c r="K334" s="126"/>
      <c r="L334" s="4" t="s">
        <v>5</v>
      </c>
      <c r="M334" s="128">
        <f>+M336+M338</f>
        <v>20000</v>
      </c>
      <c r="N334" s="128"/>
      <c r="O334" s="129" t="s">
        <v>6</v>
      </c>
      <c r="P334" s="129"/>
      <c r="Q334" s="129"/>
    </row>
    <row r="335" spans="1:17" ht="19.8" customHeight="1">
      <c r="A335" s="5"/>
      <c r="B335" s="5"/>
      <c r="C335" s="5"/>
      <c r="D335" s="134" t="s">
        <v>51</v>
      </c>
      <c r="E335" s="134"/>
      <c r="F335" s="134"/>
      <c r="G335" s="134"/>
      <c r="H335" s="134"/>
      <c r="I335" s="134"/>
      <c r="J335" s="134"/>
      <c r="K335" s="134"/>
      <c r="L335" s="6"/>
      <c r="M335" s="135"/>
      <c r="N335" s="135"/>
      <c r="O335" s="119"/>
      <c r="P335" s="119"/>
      <c r="Q335" s="119"/>
    </row>
    <row r="336" spans="1:17" ht="22.2" customHeight="1">
      <c r="A336" s="5"/>
      <c r="B336" s="5"/>
      <c r="C336" s="5"/>
      <c r="D336" s="5"/>
      <c r="E336" s="121" t="s">
        <v>136</v>
      </c>
      <c r="F336" s="121"/>
      <c r="G336" s="121"/>
      <c r="H336" s="121"/>
      <c r="I336" s="121"/>
      <c r="J336" s="121"/>
      <c r="K336" s="121"/>
      <c r="L336" s="8" t="s">
        <v>8</v>
      </c>
      <c r="M336" s="127">
        <v>10000</v>
      </c>
      <c r="N336" s="127"/>
      <c r="O336" s="124" t="s">
        <v>6</v>
      </c>
      <c r="P336" s="124"/>
      <c r="Q336" s="124"/>
    </row>
    <row r="337" spans="1:17" ht="70.2" customHeight="1">
      <c r="A337" s="9"/>
      <c r="B337" s="9"/>
      <c r="C337" s="9"/>
      <c r="D337" s="7"/>
      <c r="E337" s="7"/>
      <c r="F337" s="117" t="s">
        <v>152</v>
      </c>
      <c r="G337" s="117"/>
      <c r="H337" s="117"/>
      <c r="I337" s="117"/>
      <c r="J337" s="117"/>
      <c r="K337" s="117"/>
      <c r="L337" s="9"/>
      <c r="M337" s="118"/>
      <c r="N337" s="118"/>
      <c r="O337" s="119"/>
      <c r="P337" s="119"/>
      <c r="Q337" s="119"/>
    </row>
    <row r="338" spans="1:17" ht="22.2" customHeight="1">
      <c r="A338" s="5"/>
      <c r="B338" s="5"/>
      <c r="C338" s="5"/>
      <c r="D338" s="5"/>
      <c r="E338" s="121" t="s">
        <v>53</v>
      </c>
      <c r="F338" s="121"/>
      <c r="G338" s="121"/>
      <c r="H338" s="121"/>
      <c r="I338" s="121"/>
      <c r="J338" s="121"/>
      <c r="K338" s="121"/>
      <c r="L338" s="8" t="s">
        <v>8</v>
      </c>
      <c r="M338" s="127">
        <v>10000</v>
      </c>
      <c r="N338" s="127"/>
      <c r="O338" s="124" t="s">
        <v>6</v>
      </c>
      <c r="P338" s="124"/>
      <c r="Q338" s="124"/>
    </row>
    <row r="339" spans="1:17" ht="45" customHeight="1">
      <c r="A339" s="9"/>
      <c r="B339" s="9"/>
      <c r="C339" s="9"/>
      <c r="D339" s="7"/>
      <c r="E339" s="7"/>
      <c r="F339" s="117" t="s">
        <v>153</v>
      </c>
      <c r="G339" s="117"/>
      <c r="H339" s="117"/>
      <c r="I339" s="117"/>
      <c r="J339" s="117"/>
      <c r="K339" s="117"/>
      <c r="L339" s="9"/>
      <c r="M339" s="118"/>
      <c r="N339" s="118"/>
      <c r="O339" s="119"/>
      <c r="P339" s="119"/>
      <c r="Q339" s="119"/>
    </row>
    <row r="340" spans="1:17" s="12" customFormat="1" ht="22.2" customHeight="1">
      <c r="A340" s="10"/>
      <c r="B340" s="130" t="s">
        <v>154</v>
      </c>
      <c r="C340" s="130"/>
      <c r="D340" s="130"/>
      <c r="E340" s="130"/>
      <c r="F340" s="130"/>
      <c r="G340" s="130"/>
      <c r="H340" s="130"/>
      <c r="I340" s="130"/>
      <c r="J340" s="130"/>
      <c r="K340" s="130"/>
      <c r="L340" s="11" t="s">
        <v>5</v>
      </c>
      <c r="M340" s="131">
        <f>+M341+M358</f>
        <v>932120</v>
      </c>
      <c r="N340" s="131"/>
      <c r="O340" s="132" t="s">
        <v>6</v>
      </c>
      <c r="P340" s="132"/>
      <c r="Q340" s="132"/>
    </row>
    <row r="341" spans="1:17" ht="22.2" customHeight="1">
      <c r="A341" s="5"/>
      <c r="B341" s="5"/>
      <c r="C341" s="126" t="s">
        <v>35</v>
      </c>
      <c r="D341" s="126"/>
      <c r="E341" s="126"/>
      <c r="F341" s="126"/>
      <c r="G341" s="126"/>
      <c r="H341" s="126"/>
      <c r="I341" s="126"/>
      <c r="J341" s="126"/>
      <c r="K341" s="126"/>
      <c r="L341" s="4" t="s">
        <v>5</v>
      </c>
      <c r="M341" s="128">
        <f>+M342+M351</f>
        <v>652120</v>
      </c>
      <c r="N341" s="128"/>
      <c r="O341" s="129" t="s">
        <v>6</v>
      </c>
      <c r="P341" s="129"/>
      <c r="Q341" s="129"/>
    </row>
    <row r="342" spans="1:17" ht="22.2" customHeight="1">
      <c r="A342" s="5"/>
      <c r="B342" s="5"/>
      <c r="C342" s="3"/>
      <c r="D342" s="126" t="s">
        <v>45</v>
      </c>
      <c r="E342" s="126"/>
      <c r="F342" s="126"/>
      <c r="G342" s="126"/>
      <c r="H342" s="126"/>
      <c r="I342" s="126"/>
      <c r="J342" s="126"/>
      <c r="K342" s="126"/>
      <c r="L342" s="4" t="s">
        <v>5</v>
      </c>
      <c r="M342" s="128">
        <f>+M344+M347+M349</f>
        <v>552120</v>
      </c>
      <c r="N342" s="128"/>
      <c r="O342" s="129" t="s">
        <v>6</v>
      </c>
      <c r="P342" s="129"/>
      <c r="Q342" s="129"/>
    </row>
    <row r="343" spans="1:17" ht="22.2" customHeight="1">
      <c r="A343" s="5"/>
      <c r="B343" s="5"/>
      <c r="C343" s="5"/>
      <c r="D343" s="134" t="s">
        <v>46</v>
      </c>
      <c r="E343" s="134"/>
      <c r="F343" s="134"/>
      <c r="G343" s="134"/>
      <c r="H343" s="134"/>
      <c r="I343" s="134"/>
      <c r="J343" s="134"/>
      <c r="K343" s="134"/>
      <c r="L343" s="6"/>
      <c r="M343" s="135"/>
      <c r="N343" s="135"/>
      <c r="O343" s="119"/>
      <c r="P343" s="119"/>
      <c r="Q343" s="119"/>
    </row>
    <row r="344" spans="1:17" ht="22.2" customHeight="1">
      <c r="A344" s="5"/>
      <c r="B344" s="5"/>
      <c r="C344" s="5"/>
      <c r="D344" s="5"/>
      <c r="E344" s="121" t="s">
        <v>155</v>
      </c>
      <c r="F344" s="121"/>
      <c r="G344" s="121"/>
      <c r="H344" s="121"/>
      <c r="I344" s="121"/>
      <c r="J344" s="121"/>
      <c r="K344" s="121"/>
      <c r="L344" s="8" t="s">
        <v>8</v>
      </c>
      <c r="M344" s="127">
        <v>519000</v>
      </c>
      <c r="N344" s="127"/>
      <c r="O344" s="124" t="s">
        <v>6</v>
      </c>
      <c r="P344" s="124"/>
      <c r="Q344" s="124"/>
    </row>
    <row r="345" spans="1:17" ht="62.4" customHeight="1">
      <c r="A345" s="9"/>
      <c r="B345" s="9"/>
      <c r="C345" s="9"/>
      <c r="D345" s="7"/>
      <c r="E345" s="7"/>
      <c r="F345" s="117" t="s">
        <v>327</v>
      </c>
      <c r="G345" s="117"/>
      <c r="H345" s="117"/>
      <c r="I345" s="117"/>
      <c r="J345" s="117"/>
      <c r="K345" s="117"/>
      <c r="L345" s="9"/>
      <c r="M345" s="118"/>
      <c r="N345" s="118"/>
      <c r="O345" s="119"/>
      <c r="P345" s="119"/>
      <c r="Q345" s="119"/>
    </row>
    <row r="346" spans="1:17" ht="18.600000000000001" customHeight="1">
      <c r="A346" s="5"/>
      <c r="B346" s="5"/>
      <c r="C346" s="5"/>
      <c r="D346" s="134" t="s">
        <v>51</v>
      </c>
      <c r="E346" s="134"/>
      <c r="F346" s="134"/>
      <c r="G346" s="134"/>
      <c r="H346" s="134"/>
      <c r="I346" s="134"/>
      <c r="J346" s="134"/>
      <c r="K346" s="134"/>
      <c r="L346" s="6"/>
      <c r="M346" s="135"/>
      <c r="N346" s="135"/>
      <c r="O346" s="119"/>
      <c r="P346" s="119"/>
      <c r="Q346" s="119"/>
    </row>
    <row r="347" spans="1:17" ht="22.2" customHeight="1">
      <c r="A347" s="5"/>
      <c r="B347" s="5"/>
      <c r="C347" s="5"/>
      <c r="D347" s="5"/>
      <c r="E347" s="121" t="s">
        <v>156</v>
      </c>
      <c r="F347" s="121"/>
      <c r="G347" s="121"/>
      <c r="H347" s="121"/>
      <c r="I347" s="121"/>
      <c r="J347" s="121"/>
      <c r="K347" s="121"/>
      <c r="L347" s="8" t="s">
        <v>8</v>
      </c>
      <c r="M347" s="127">
        <v>30000</v>
      </c>
      <c r="N347" s="127"/>
      <c r="O347" s="124" t="s">
        <v>6</v>
      </c>
      <c r="P347" s="124"/>
      <c r="Q347" s="124"/>
    </row>
    <row r="348" spans="1:17" ht="48" customHeight="1">
      <c r="A348" s="9"/>
      <c r="B348" s="9"/>
      <c r="C348" s="9"/>
      <c r="D348" s="7"/>
      <c r="E348" s="7"/>
      <c r="F348" s="117" t="s">
        <v>157</v>
      </c>
      <c r="G348" s="117"/>
      <c r="H348" s="117"/>
      <c r="I348" s="117"/>
      <c r="J348" s="117"/>
      <c r="K348" s="117"/>
      <c r="L348" s="9"/>
      <c r="M348" s="118"/>
      <c r="N348" s="118"/>
      <c r="O348" s="119"/>
      <c r="P348" s="119"/>
      <c r="Q348" s="119"/>
    </row>
    <row r="349" spans="1:17" ht="22.2" customHeight="1">
      <c r="A349" s="5"/>
      <c r="B349" s="5"/>
      <c r="C349" s="5"/>
      <c r="D349" s="5"/>
      <c r="E349" s="121" t="s">
        <v>158</v>
      </c>
      <c r="F349" s="121"/>
      <c r="G349" s="121"/>
      <c r="H349" s="121"/>
      <c r="I349" s="121"/>
      <c r="J349" s="121"/>
      <c r="K349" s="121"/>
      <c r="L349" s="8" t="s">
        <v>8</v>
      </c>
      <c r="M349" s="127">
        <v>3120</v>
      </c>
      <c r="N349" s="127"/>
      <c r="O349" s="124" t="s">
        <v>6</v>
      </c>
      <c r="P349" s="124"/>
      <c r="Q349" s="124"/>
    </row>
    <row r="350" spans="1:17" ht="42.6" customHeight="1">
      <c r="A350" s="9"/>
      <c r="B350" s="9"/>
      <c r="C350" s="9"/>
      <c r="D350" s="7"/>
      <c r="E350" s="7"/>
      <c r="F350" s="117" t="s">
        <v>159</v>
      </c>
      <c r="G350" s="117"/>
      <c r="H350" s="117"/>
      <c r="I350" s="117"/>
      <c r="J350" s="117"/>
      <c r="K350" s="117"/>
      <c r="L350" s="9"/>
      <c r="M350" s="118"/>
      <c r="N350" s="118"/>
      <c r="O350" s="119"/>
      <c r="P350" s="119"/>
      <c r="Q350" s="119"/>
    </row>
    <row r="351" spans="1:17" ht="22.2" customHeight="1">
      <c r="A351" s="5"/>
      <c r="B351" s="5"/>
      <c r="C351" s="3"/>
      <c r="D351" s="126" t="s">
        <v>56</v>
      </c>
      <c r="E351" s="126"/>
      <c r="F351" s="126"/>
      <c r="G351" s="126"/>
      <c r="H351" s="126"/>
      <c r="I351" s="126"/>
      <c r="J351" s="126"/>
      <c r="K351" s="126"/>
      <c r="L351" s="4" t="s">
        <v>5</v>
      </c>
      <c r="M351" s="128">
        <f>+M352+M354+M356</f>
        <v>100000</v>
      </c>
      <c r="N351" s="128"/>
      <c r="O351" s="129" t="s">
        <v>6</v>
      </c>
      <c r="P351" s="129"/>
      <c r="Q351" s="129"/>
    </row>
    <row r="352" spans="1:17" ht="22.2" customHeight="1">
      <c r="A352" s="5"/>
      <c r="B352" s="5"/>
      <c r="C352" s="5"/>
      <c r="D352" s="134" t="s">
        <v>60</v>
      </c>
      <c r="E352" s="134"/>
      <c r="F352" s="134"/>
      <c r="G352" s="134"/>
      <c r="H352" s="134"/>
      <c r="I352" s="134"/>
      <c r="J352" s="134"/>
      <c r="K352" s="134"/>
      <c r="L352" s="6" t="s">
        <v>8</v>
      </c>
      <c r="M352" s="138">
        <v>20000</v>
      </c>
      <c r="N352" s="138"/>
      <c r="O352" s="119" t="s">
        <v>6</v>
      </c>
      <c r="P352" s="119"/>
      <c r="Q352" s="119"/>
    </row>
    <row r="353" spans="1:17" ht="21.6" customHeight="1">
      <c r="A353" s="9"/>
      <c r="B353" s="9"/>
      <c r="C353" s="9"/>
      <c r="D353" s="7"/>
      <c r="E353" s="7"/>
      <c r="F353" s="117" t="s">
        <v>160</v>
      </c>
      <c r="G353" s="117"/>
      <c r="H353" s="117"/>
      <c r="I353" s="117"/>
      <c r="J353" s="117"/>
      <c r="K353" s="117"/>
      <c r="L353" s="9"/>
      <c r="M353" s="118"/>
      <c r="N353" s="118"/>
      <c r="O353" s="119"/>
      <c r="P353" s="119"/>
      <c r="Q353" s="119"/>
    </row>
    <row r="354" spans="1:17" ht="22.2" customHeight="1">
      <c r="A354" s="5"/>
      <c r="B354" s="5"/>
      <c r="C354" s="5"/>
      <c r="D354" s="134" t="s">
        <v>61</v>
      </c>
      <c r="E354" s="134"/>
      <c r="F354" s="134"/>
      <c r="G354" s="134"/>
      <c r="H354" s="134"/>
      <c r="I354" s="134"/>
      <c r="J354" s="134"/>
      <c r="K354" s="134"/>
      <c r="L354" s="6" t="s">
        <v>8</v>
      </c>
      <c r="M354" s="138">
        <v>50000</v>
      </c>
      <c r="N354" s="138"/>
      <c r="O354" s="119" t="s">
        <v>6</v>
      </c>
      <c r="P354" s="119"/>
      <c r="Q354" s="119"/>
    </row>
    <row r="355" spans="1:17" ht="46.2" customHeight="1">
      <c r="A355" s="9"/>
      <c r="B355" s="9"/>
      <c r="C355" s="9"/>
      <c r="D355" s="7"/>
      <c r="E355" s="7"/>
      <c r="F355" s="117" t="s">
        <v>161</v>
      </c>
      <c r="G355" s="117"/>
      <c r="H355" s="117"/>
      <c r="I355" s="117"/>
      <c r="J355" s="117"/>
      <c r="K355" s="117"/>
      <c r="L355" s="9"/>
      <c r="M355" s="118"/>
      <c r="N355" s="118"/>
      <c r="O355" s="119"/>
      <c r="P355" s="119"/>
      <c r="Q355" s="119"/>
    </row>
    <row r="356" spans="1:17" ht="22.2" customHeight="1">
      <c r="A356" s="5"/>
      <c r="B356" s="5"/>
      <c r="C356" s="5"/>
      <c r="D356" s="134" t="s">
        <v>162</v>
      </c>
      <c r="E356" s="134"/>
      <c r="F356" s="134"/>
      <c r="G356" s="134"/>
      <c r="H356" s="134"/>
      <c r="I356" s="134"/>
      <c r="J356" s="134"/>
      <c r="K356" s="134"/>
      <c r="L356" s="6" t="s">
        <v>8</v>
      </c>
      <c r="M356" s="138">
        <v>30000</v>
      </c>
      <c r="N356" s="138"/>
      <c r="O356" s="119" t="s">
        <v>6</v>
      </c>
      <c r="P356" s="119"/>
      <c r="Q356" s="119"/>
    </row>
    <row r="357" spans="1:17" ht="25.2" customHeight="1">
      <c r="A357" s="9"/>
      <c r="B357" s="9"/>
      <c r="C357" s="9"/>
      <c r="D357" s="7"/>
      <c r="E357" s="7"/>
      <c r="F357" s="117" t="s">
        <v>163</v>
      </c>
      <c r="G357" s="117"/>
      <c r="H357" s="117"/>
      <c r="I357" s="117"/>
      <c r="J357" s="117"/>
      <c r="K357" s="117"/>
      <c r="L357" s="9"/>
      <c r="M357" s="118"/>
      <c r="N357" s="118"/>
      <c r="O357" s="119"/>
      <c r="P357" s="119"/>
      <c r="Q357" s="119"/>
    </row>
    <row r="358" spans="1:17" ht="22.2" customHeight="1">
      <c r="A358" s="5"/>
      <c r="B358" s="5"/>
      <c r="C358" s="126" t="s">
        <v>77</v>
      </c>
      <c r="D358" s="126"/>
      <c r="E358" s="126"/>
      <c r="F358" s="126"/>
      <c r="G358" s="126"/>
      <c r="H358" s="126"/>
      <c r="I358" s="126"/>
      <c r="J358" s="126"/>
      <c r="K358" s="126"/>
      <c r="L358" s="4" t="s">
        <v>5</v>
      </c>
      <c r="M358" s="128">
        <f>+M359</f>
        <v>280000</v>
      </c>
      <c r="N358" s="128"/>
      <c r="O358" s="129" t="s">
        <v>6</v>
      </c>
      <c r="P358" s="129"/>
      <c r="Q358" s="129"/>
    </row>
    <row r="359" spans="1:17" ht="22.2" customHeight="1">
      <c r="A359" s="5"/>
      <c r="B359" s="5"/>
      <c r="C359" s="3"/>
      <c r="D359" s="126" t="s">
        <v>78</v>
      </c>
      <c r="E359" s="126"/>
      <c r="F359" s="126"/>
      <c r="G359" s="126"/>
      <c r="H359" s="126"/>
      <c r="I359" s="126"/>
      <c r="J359" s="126"/>
      <c r="K359" s="126"/>
      <c r="L359" s="4" t="s">
        <v>5</v>
      </c>
      <c r="M359" s="128">
        <f>+M361</f>
        <v>280000</v>
      </c>
      <c r="N359" s="128"/>
      <c r="O359" s="129" t="s">
        <v>6</v>
      </c>
      <c r="P359" s="129"/>
      <c r="Q359" s="129"/>
    </row>
    <row r="360" spans="1:17" ht="22.2" customHeight="1">
      <c r="A360" s="5"/>
      <c r="B360" s="5"/>
      <c r="C360" s="5"/>
      <c r="D360" s="134" t="s">
        <v>164</v>
      </c>
      <c r="E360" s="134"/>
      <c r="F360" s="134"/>
      <c r="G360" s="134"/>
      <c r="H360" s="134"/>
      <c r="I360" s="134"/>
      <c r="J360" s="134"/>
      <c r="K360" s="134"/>
      <c r="L360" s="6"/>
      <c r="M360" s="135"/>
      <c r="N360" s="135"/>
      <c r="O360" s="119"/>
      <c r="P360" s="119"/>
      <c r="Q360" s="119"/>
    </row>
    <row r="361" spans="1:17" ht="22.2" customHeight="1">
      <c r="A361" s="5"/>
      <c r="B361" s="5"/>
      <c r="C361" s="5"/>
      <c r="D361" s="5"/>
      <c r="E361" s="121" t="s">
        <v>165</v>
      </c>
      <c r="F361" s="121"/>
      <c r="G361" s="121"/>
      <c r="H361" s="121"/>
      <c r="I361" s="121"/>
      <c r="J361" s="121"/>
      <c r="K361" s="121"/>
      <c r="L361" s="8" t="s">
        <v>8</v>
      </c>
      <c r="M361" s="127">
        <v>280000</v>
      </c>
      <c r="N361" s="127"/>
      <c r="O361" s="124" t="s">
        <v>6</v>
      </c>
      <c r="P361" s="124"/>
      <c r="Q361" s="124"/>
    </row>
    <row r="362" spans="1:17" ht="46.8" customHeight="1">
      <c r="A362" s="9"/>
      <c r="B362" s="9"/>
      <c r="C362" s="9"/>
      <c r="D362" s="7"/>
      <c r="E362" s="7"/>
      <c r="F362" s="117" t="s">
        <v>166</v>
      </c>
      <c r="G362" s="117"/>
      <c r="H362" s="117"/>
      <c r="I362" s="117"/>
      <c r="J362" s="117"/>
      <c r="K362" s="117"/>
      <c r="L362" s="9"/>
      <c r="M362" s="118"/>
      <c r="N362" s="118"/>
      <c r="O362" s="119"/>
      <c r="P362" s="119"/>
      <c r="Q362" s="119"/>
    </row>
    <row r="363" spans="1:17" ht="18" customHeight="1">
      <c r="A363" s="137" t="s">
        <v>167</v>
      </c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</row>
    <row r="364" spans="1:17" s="12" customFormat="1" ht="22.2" customHeight="1">
      <c r="A364" s="10"/>
      <c r="B364" s="130" t="s">
        <v>168</v>
      </c>
      <c r="C364" s="130"/>
      <c r="D364" s="130"/>
      <c r="E364" s="130"/>
      <c r="F364" s="130"/>
      <c r="G364" s="130"/>
      <c r="H364" s="130"/>
      <c r="I364" s="130"/>
      <c r="J364" s="130"/>
      <c r="K364" s="130"/>
      <c r="L364" s="11" t="s">
        <v>5</v>
      </c>
      <c r="M364" s="131">
        <f>+M365+M375+M409</f>
        <v>1930980</v>
      </c>
      <c r="N364" s="131"/>
      <c r="O364" s="132" t="s">
        <v>6</v>
      </c>
      <c r="P364" s="132"/>
      <c r="Q364" s="132"/>
    </row>
    <row r="365" spans="1:17" ht="22.2" customHeight="1">
      <c r="A365" s="5"/>
      <c r="B365" s="5"/>
      <c r="C365" s="126" t="s">
        <v>21</v>
      </c>
      <c r="D365" s="126"/>
      <c r="E365" s="126"/>
      <c r="F365" s="126"/>
      <c r="G365" s="126"/>
      <c r="H365" s="126"/>
      <c r="I365" s="126"/>
      <c r="J365" s="126"/>
      <c r="K365" s="126"/>
      <c r="L365" s="4" t="s">
        <v>5</v>
      </c>
      <c r="M365" s="128">
        <f>+M366</f>
        <v>1396280</v>
      </c>
      <c r="N365" s="128"/>
      <c r="O365" s="129" t="s">
        <v>6</v>
      </c>
      <c r="P365" s="129"/>
      <c r="Q365" s="129"/>
    </row>
    <row r="366" spans="1:17" ht="22.2" customHeight="1">
      <c r="A366" s="5"/>
      <c r="B366" s="5"/>
      <c r="C366" s="3"/>
      <c r="D366" s="126" t="s">
        <v>27</v>
      </c>
      <c r="E366" s="126"/>
      <c r="F366" s="126"/>
      <c r="G366" s="126"/>
      <c r="H366" s="126"/>
      <c r="I366" s="126"/>
      <c r="J366" s="126"/>
      <c r="K366" s="126"/>
      <c r="L366" s="4" t="s">
        <v>5</v>
      </c>
      <c r="M366" s="128">
        <f>+M367+M369+M371+M373</f>
        <v>1396280</v>
      </c>
      <c r="N366" s="128"/>
      <c r="O366" s="129" t="s">
        <v>6</v>
      </c>
      <c r="P366" s="129"/>
      <c r="Q366" s="129"/>
    </row>
    <row r="367" spans="1:17" ht="22.2" customHeight="1">
      <c r="A367" s="5"/>
      <c r="B367" s="5"/>
      <c r="C367" s="5"/>
      <c r="D367" s="134" t="s">
        <v>28</v>
      </c>
      <c r="E367" s="134"/>
      <c r="F367" s="134"/>
      <c r="G367" s="134"/>
      <c r="H367" s="134"/>
      <c r="I367" s="134"/>
      <c r="J367" s="134"/>
      <c r="K367" s="134"/>
      <c r="L367" s="6" t="s">
        <v>8</v>
      </c>
      <c r="M367" s="138">
        <v>1008200</v>
      </c>
      <c r="N367" s="138"/>
      <c r="O367" s="119" t="s">
        <v>6</v>
      </c>
      <c r="P367" s="119"/>
      <c r="Q367" s="119"/>
    </row>
    <row r="368" spans="1:17" ht="72.599999999999994" customHeight="1">
      <c r="A368" s="9"/>
      <c r="B368" s="9"/>
      <c r="C368" s="9"/>
      <c r="D368" s="7"/>
      <c r="E368" s="7"/>
      <c r="F368" s="117" t="s">
        <v>169</v>
      </c>
      <c r="G368" s="117"/>
      <c r="H368" s="117"/>
      <c r="I368" s="117"/>
      <c r="J368" s="117"/>
      <c r="K368" s="117"/>
      <c r="L368" s="9"/>
      <c r="M368" s="118"/>
      <c r="N368" s="118"/>
      <c r="O368" s="119"/>
      <c r="P368" s="119"/>
      <c r="Q368" s="119"/>
    </row>
    <row r="369" spans="1:17" ht="22.2" customHeight="1">
      <c r="A369" s="5"/>
      <c r="B369" s="5"/>
      <c r="C369" s="5"/>
      <c r="D369" s="134" t="s">
        <v>31</v>
      </c>
      <c r="E369" s="134"/>
      <c r="F369" s="134"/>
      <c r="G369" s="134"/>
      <c r="H369" s="134"/>
      <c r="I369" s="134"/>
      <c r="J369" s="134"/>
      <c r="K369" s="134"/>
      <c r="L369" s="6" t="s">
        <v>8</v>
      </c>
      <c r="M369" s="138">
        <v>42000</v>
      </c>
      <c r="N369" s="138"/>
      <c r="O369" s="119" t="s">
        <v>6</v>
      </c>
      <c r="P369" s="119"/>
      <c r="Q369" s="119"/>
    </row>
    <row r="370" spans="1:17" ht="44.4" customHeight="1">
      <c r="A370" s="9"/>
      <c r="B370" s="9"/>
      <c r="C370" s="9"/>
      <c r="D370" s="7"/>
      <c r="E370" s="7"/>
      <c r="F370" s="117" t="s">
        <v>170</v>
      </c>
      <c r="G370" s="117"/>
      <c r="H370" s="117"/>
      <c r="I370" s="117"/>
      <c r="J370" s="117"/>
      <c r="K370" s="117"/>
      <c r="L370" s="9"/>
      <c r="M370" s="118"/>
      <c r="N370" s="118"/>
      <c r="O370" s="119"/>
      <c r="P370" s="119"/>
      <c r="Q370" s="119"/>
    </row>
    <row r="371" spans="1:17" ht="22.2" customHeight="1">
      <c r="A371" s="5"/>
      <c r="B371" s="5"/>
      <c r="C371" s="5"/>
      <c r="D371" s="134" t="s">
        <v>33</v>
      </c>
      <c r="E371" s="134"/>
      <c r="F371" s="134"/>
      <c r="G371" s="134"/>
      <c r="H371" s="134"/>
      <c r="I371" s="134"/>
      <c r="J371" s="134"/>
      <c r="K371" s="134"/>
      <c r="L371" s="6" t="s">
        <v>8</v>
      </c>
      <c r="M371" s="138">
        <v>309840</v>
      </c>
      <c r="N371" s="138"/>
      <c r="O371" s="119" t="s">
        <v>6</v>
      </c>
      <c r="P371" s="119"/>
      <c r="Q371" s="119"/>
    </row>
    <row r="372" spans="1:17" ht="49.8" customHeight="1">
      <c r="A372" s="9"/>
      <c r="B372" s="9"/>
      <c r="C372" s="9"/>
      <c r="D372" s="7"/>
      <c r="E372" s="7"/>
      <c r="F372" s="117" t="s">
        <v>171</v>
      </c>
      <c r="G372" s="117"/>
      <c r="H372" s="117"/>
      <c r="I372" s="117"/>
      <c r="J372" s="117"/>
      <c r="K372" s="117"/>
      <c r="L372" s="9"/>
      <c r="M372" s="118"/>
      <c r="N372" s="118"/>
      <c r="O372" s="119"/>
      <c r="P372" s="119"/>
      <c r="Q372" s="119"/>
    </row>
    <row r="373" spans="1:17" ht="22.2" customHeight="1">
      <c r="A373" s="5"/>
      <c r="B373" s="5"/>
      <c r="C373" s="5"/>
      <c r="D373" s="134" t="s">
        <v>34</v>
      </c>
      <c r="E373" s="134"/>
      <c r="F373" s="134"/>
      <c r="G373" s="134"/>
      <c r="H373" s="134"/>
      <c r="I373" s="134"/>
      <c r="J373" s="134"/>
      <c r="K373" s="134"/>
      <c r="L373" s="6" t="s">
        <v>8</v>
      </c>
      <c r="M373" s="138">
        <v>36240</v>
      </c>
      <c r="N373" s="138"/>
      <c r="O373" s="119" t="s">
        <v>6</v>
      </c>
      <c r="P373" s="119"/>
      <c r="Q373" s="119"/>
    </row>
    <row r="374" spans="1:17" ht="47.4" customHeight="1">
      <c r="A374" s="9"/>
      <c r="B374" s="9"/>
      <c r="C374" s="9"/>
      <c r="D374" s="7"/>
      <c r="E374" s="7"/>
      <c r="F374" s="117" t="s">
        <v>172</v>
      </c>
      <c r="G374" s="117"/>
      <c r="H374" s="117"/>
      <c r="I374" s="117"/>
      <c r="J374" s="117"/>
      <c r="K374" s="117"/>
      <c r="L374" s="9"/>
      <c r="M374" s="118"/>
      <c r="N374" s="118"/>
      <c r="O374" s="119"/>
      <c r="P374" s="119"/>
      <c r="Q374" s="119"/>
    </row>
    <row r="375" spans="1:17" ht="22.2" customHeight="1">
      <c r="A375" s="5"/>
      <c r="B375" s="5"/>
      <c r="C375" s="126" t="s">
        <v>35</v>
      </c>
      <c r="D375" s="126"/>
      <c r="E375" s="126"/>
      <c r="F375" s="126"/>
      <c r="G375" s="126"/>
      <c r="H375" s="126"/>
      <c r="I375" s="126"/>
      <c r="J375" s="126"/>
      <c r="K375" s="126"/>
      <c r="L375" s="4" t="s">
        <v>5</v>
      </c>
      <c r="M375" s="128">
        <f>+M376+M383+M394</f>
        <v>494500</v>
      </c>
      <c r="N375" s="128"/>
      <c r="O375" s="129" t="s">
        <v>6</v>
      </c>
      <c r="P375" s="129"/>
      <c r="Q375" s="129"/>
    </row>
    <row r="376" spans="1:17" ht="22.2" customHeight="1">
      <c r="A376" s="5"/>
      <c r="B376" s="5"/>
      <c r="C376" s="3"/>
      <c r="D376" s="126" t="s">
        <v>36</v>
      </c>
      <c r="E376" s="126"/>
      <c r="F376" s="126"/>
      <c r="G376" s="126"/>
      <c r="H376" s="126"/>
      <c r="I376" s="126"/>
      <c r="J376" s="126"/>
      <c r="K376" s="126"/>
      <c r="L376" s="4" t="s">
        <v>5</v>
      </c>
      <c r="M376" s="128">
        <f>+M378+M380+M381</f>
        <v>62500</v>
      </c>
      <c r="N376" s="128"/>
      <c r="O376" s="129" t="s">
        <v>6</v>
      </c>
      <c r="P376" s="129"/>
      <c r="Q376" s="129"/>
    </row>
    <row r="377" spans="1:17" ht="22.2" customHeight="1">
      <c r="A377" s="5"/>
      <c r="B377" s="5"/>
      <c r="C377" s="5"/>
      <c r="D377" s="134" t="s">
        <v>37</v>
      </c>
      <c r="E377" s="134"/>
      <c r="F377" s="134"/>
      <c r="G377" s="134"/>
      <c r="H377" s="134"/>
      <c r="I377" s="134"/>
      <c r="J377" s="134"/>
      <c r="K377" s="134"/>
      <c r="L377" s="6"/>
      <c r="M377" s="135"/>
      <c r="N377" s="135"/>
      <c r="O377" s="119"/>
      <c r="P377" s="119"/>
      <c r="Q377" s="119"/>
    </row>
    <row r="378" spans="1:17" ht="22.2" customHeight="1">
      <c r="A378" s="5"/>
      <c r="B378" s="5"/>
      <c r="C378" s="5"/>
      <c r="D378" s="5"/>
      <c r="E378" s="121" t="s">
        <v>42</v>
      </c>
      <c r="F378" s="121"/>
      <c r="G378" s="121"/>
      <c r="H378" s="121"/>
      <c r="I378" s="121"/>
      <c r="J378" s="121"/>
      <c r="K378" s="121"/>
      <c r="L378" s="8" t="s">
        <v>8</v>
      </c>
      <c r="M378" s="127">
        <v>30000</v>
      </c>
      <c r="N378" s="127"/>
      <c r="O378" s="124" t="s">
        <v>6</v>
      </c>
      <c r="P378" s="124"/>
      <c r="Q378" s="124"/>
    </row>
    <row r="379" spans="1:17" ht="28.2" customHeight="1">
      <c r="A379" s="9"/>
      <c r="B379" s="9"/>
      <c r="C379" s="9"/>
      <c r="D379" s="7"/>
      <c r="E379" s="7"/>
      <c r="F379" s="117" t="s">
        <v>173</v>
      </c>
      <c r="G379" s="117"/>
      <c r="H379" s="117"/>
      <c r="I379" s="117"/>
      <c r="J379" s="117"/>
      <c r="K379" s="117"/>
      <c r="L379" s="9"/>
      <c r="M379" s="118"/>
      <c r="N379" s="118"/>
      <c r="O379" s="119"/>
      <c r="P379" s="119"/>
      <c r="Q379" s="119"/>
    </row>
    <row r="380" spans="1:17" ht="22.2" customHeight="1">
      <c r="A380" s="5"/>
      <c r="B380" s="5"/>
      <c r="C380" s="5"/>
      <c r="D380" s="5"/>
      <c r="E380" s="121" t="s">
        <v>41</v>
      </c>
      <c r="F380" s="121"/>
      <c r="G380" s="121"/>
      <c r="H380" s="121"/>
      <c r="I380" s="121"/>
      <c r="J380" s="121"/>
      <c r="K380" s="121"/>
      <c r="L380" s="8" t="s">
        <v>8</v>
      </c>
      <c r="M380" s="127">
        <v>2500</v>
      </c>
      <c r="N380" s="127"/>
      <c r="O380" s="124" t="s">
        <v>6</v>
      </c>
      <c r="P380" s="124"/>
      <c r="Q380" s="124"/>
    </row>
    <row r="381" spans="1:17" ht="22.2" customHeight="1">
      <c r="A381" s="5"/>
      <c r="B381" s="5"/>
      <c r="C381" s="5"/>
      <c r="D381" s="5"/>
      <c r="E381" s="121" t="s">
        <v>43</v>
      </c>
      <c r="F381" s="121"/>
      <c r="G381" s="121"/>
      <c r="H381" s="121"/>
      <c r="I381" s="121"/>
      <c r="J381" s="121"/>
      <c r="K381" s="121"/>
      <c r="L381" s="8" t="s">
        <v>8</v>
      </c>
      <c r="M381" s="127">
        <v>30000</v>
      </c>
      <c r="N381" s="127"/>
      <c r="O381" s="124" t="s">
        <v>6</v>
      </c>
      <c r="P381" s="124"/>
      <c r="Q381" s="124"/>
    </row>
    <row r="382" spans="1:17" ht="45.6" customHeight="1">
      <c r="A382" s="9"/>
      <c r="B382" s="9"/>
      <c r="C382" s="9"/>
      <c r="D382" s="7"/>
      <c r="E382" s="7"/>
      <c r="F382" s="117" t="s">
        <v>174</v>
      </c>
      <c r="G382" s="117"/>
      <c r="H382" s="117"/>
      <c r="I382" s="117"/>
      <c r="J382" s="117"/>
      <c r="K382" s="117"/>
      <c r="L382" s="9"/>
      <c r="M382" s="118"/>
      <c r="N382" s="118"/>
      <c r="O382" s="119"/>
      <c r="P382" s="119"/>
      <c r="Q382" s="119"/>
    </row>
    <row r="383" spans="1:17" ht="22.2" customHeight="1">
      <c r="A383" s="5"/>
      <c r="B383" s="5"/>
      <c r="C383" s="3"/>
      <c r="D383" s="126" t="s">
        <v>45</v>
      </c>
      <c r="E383" s="126"/>
      <c r="F383" s="126"/>
      <c r="G383" s="126"/>
      <c r="H383" s="126"/>
      <c r="I383" s="126"/>
      <c r="J383" s="126"/>
      <c r="K383" s="126"/>
      <c r="L383" s="4" t="s">
        <v>5</v>
      </c>
      <c r="M383" s="128">
        <f>+M385+M387+M390+M392</f>
        <v>272000</v>
      </c>
      <c r="N383" s="128"/>
      <c r="O383" s="129" t="s">
        <v>6</v>
      </c>
      <c r="P383" s="129"/>
      <c r="Q383" s="129"/>
    </row>
    <row r="384" spans="1:17" ht="22.2" customHeight="1">
      <c r="A384" s="5"/>
      <c r="B384" s="5"/>
      <c r="C384" s="5"/>
      <c r="D384" s="134" t="s">
        <v>46</v>
      </c>
      <c r="E384" s="134"/>
      <c r="F384" s="134"/>
      <c r="G384" s="134"/>
      <c r="H384" s="134"/>
      <c r="I384" s="134"/>
      <c r="J384" s="134"/>
      <c r="K384" s="134"/>
      <c r="L384" s="6"/>
      <c r="M384" s="135"/>
      <c r="N384" s="135"/>
      <c r="O384" s="119"/>
      <c r="P384" s="119"/>
      <c r="Q384" s="119"/>
    </row>
    <row r="385" spans="1:17" ht="22.2" customHeight="1">
      <c r="A385" s="5"/>
      <c r="B385" s="5"/>
      <c r="C385" s="5"/>
      <c r="D385" s="5"/>
      <c r="E385" s="121" t="s">
        <v>47</v>
      </c>
      <c r="F385" s="121"/>
      <c r="G385" s="121"/>
      <c r="H385" s="121"/>
      <c r="I385" s="121"/>
      <c r="J385" s="121"/>
      <c r="K385" s="121"/>
      <c r="L385" s="8" t="s">
        <v>8</v>
      </c>
      <c r="M385" s="127">
        <v>192000</v>
      </c>
      <c r="N385" s="127"/>
      <c r="O385" s="124" t="s">
        <v>6</v>
      </c>
      <c r="P385" s="124"/>
      <c r="Q385" s="124"/>
    </row>
    <row r="386" spans="1:17" ht="46.2" customHeight="1">
      <c r="A386" s="9"/>
      <c r="B386" s="9"/>
      <c r="C386" s="9"/>
      <c r="D386" s="7"/>
      <c r="E386" s="7"/>
      <c r="F386" s="117" t="s">
        <v>175</v>
      </c>
      <c r="G386" s="117"/>
      <c r="H386" s="117"/>
      <c r="I386" s="117"/>
      <c r="J386" s="117"/>
      <c r="K386" s="117"/>
      <c r="L386" s="9"/>
      <c r="M386" s="118"/>
      <c r="N386" s="118"/>
      <c r="O386" s="119"/>
      <c r="P386" s="119"/>
      <c r="Q386" s="119"/>
    </row>
    <row r="387" spans="1:17" ht="22.2" customHeight="1">
      <c r="A387" s="5"/>
      <c r="B387" s="5"/>
      <c r="C387" s="5"/>
      <c r="D387" s="5"/>
      <c r="E387" s="121" t="s">
        <v>176</v>
      </c>
      <c r="F387" s="121"/>
      <c r="G387" s="121"/>
      <c r="H387" s="121"/>
      <c r="I387" s="121"/>
      <c r="J387" s="121"/>
      <c r="K387" s="121"/>
      <c r="L387" s="8" t="s">
        <v>8</v>
      </c>
      <c r="M387" s="127">
        <v>20000</v>
      </c>
      <c r="N387" s="127"/>
      <c r="O387" s="124" t="s">
        <v>6</v>
      </c>
      <c r="P387" s="124"/>
      <c r="Q387" s="124"/>
    </row>
    <row r="388" spans="1:17" ht="69.599999999999994" customHeight="1">
      <c r="A388" s="9"/>
      <c r="B388" s="9"/>
      <c r="C388" s="9"/>
      <c r="D388" s="7"/>
      <c r="E388" s="7"/>
      <c r="F388" s="117" t="s">
        <v>177</v>
      </c>
      <c r="G388" s="117"/>
      <c r="H388" s="117"/>
      <c r="I388" s="117"/>
      <c r="J388" s="117"/>
      <c r="K388" s="117"/>
      <c r="L388" s="9"/>
      <c r="M388" s="118"/>
      <c r="N388" s="118"/>
      <c r="O388" s="119"/>
      <c r="P388" s="119"/>
      <c r="Q388" s="119"/>
    </row>
    <row r="389" spans="1:17" ht="25.2" customHeight="1">
      <c r="A389" s="5"/>
      <c r="B389" s="5"/>
      <c r="C389" s="5"/>
      <c r="D389" s="134" t="s">
        <v>51</v>
      </c>
      <c r="E389" s="134"/>
      <c r="F389" s="134"/>
      <c r="G389" s="134"/>
      <c r="H389" s="134"/>
      <c r="I389" s="134"/>
      <c r="J389" s="134"/>
      <c r="K389" s="134"/>
      <c r="L389" s="6"/>
      <c r="M389" s="135"/>
      <c r="N389" s="135"/>
      <c r="O389" s="119"/>
      <c r="P389" s="119"/>
      <c r="Q389" s="119"/>
    </row>
    <row r="390" spans="1:17" ht="22.2" customHeight="1">
      <c r="A390" s="5"/>
      <c r="B390" s="5"/>
      <c r="C390" s="5"/>
      <c r="D390" s="5"/>
      <c r="E390" s="121" t="s">
        <v>88</v>
      </c>
      <c r="F390" s="121"/>
      <c r="G390" s="121"/>
      <c r="H390" s="121"/>
      <c r="I390" s="121"/>
      <c r="J390" s="121"/>
      <c r="K390" s="121"/>
      <c r="L390" s="8" t="s">
        <v>8</v>
      </c>
      <c r="M390" s="127">
        <v>30000</v>
      </c>
      <c r="N390" s="127"/>
      <c r="O390" s="124" t="s">
        <v>6</v>
      </c>
      <c r="P390" s="124"/>
      <c r="Q390" s="124"/>
    </row>
    <row r="391" spans="1:17" ht="66" customHeight="1">
      <c r="A391" s="9"/>
      <c r="B391" s="9"/>
      <c r="C391" s="9"/>
      <c r="D391" s="7"/>
      <c r="E391" s="7"/>
      <c r="F391" s="117" t="s">
        <v>178</v>
      </c>
      <c r="G391" s="117"/>
      <c r="H391" s="117"/>
      <c r="I391" s="117"/>
      <c r="J391" s="117"/>
      <c r="K391" s="117"/>
      <c r="L391" s="9"/>
      <c r="M391" s="118"/>
      <c r="N391" s="118"/>
      <c r="O391" s="119"/>
      <c r="P391" s="119"/>
      <c r="Q391" s="119"/>
    </row>
    <row r="392" spans="1:17" ht="22.2" customHeight="1">
      <c r="A392" s="5"/>
      <c r="B392" s="5"/>
      <c r="C392" s="5"/>
      <c r="D392" s="5"/>
      <c r="E392" s="121" t="s">
        <v>90</v>
      </c>
      <c r="F392" s="121"/>
      <c r="G392" s="121"/>
      <c r="H392" s="121"/>
      <c r="I392" s="121"/>
      <c r="J392" s="121"/>
      <c r="K392" s="121"/>
      <c r="L392" s="8" t="s">
        <v>8</v>
      </c>
      <c r="M392" s="127">
        <v>30000</v>
      </c>
      <c r="N392" s="127"/>
      <c r="O392" s="124" t="s">
        <v>6</v>
      </c>
      <c r="P392" s="124"/>
      <c r="Q392" s="124"/>
    </row>
    <row r="393" spans="1:17" ht="43.2" customHeight="1">
      <c r="A393" s="9"/>
      <c r="B393" s="9"/>
      <c r="C393" s="9"/>
      <c r="D393" s="7"/>
      <c r="E393" s="7"/>
      <c r="F393" s="117" t="s">
        <v>179</v>
      </c>
      <c r="G393" s="117"/>
      <c r="H393" s="117"/>
      <c r="I393" s="117"/>
      <c r="J393" s="117"/>
      <c r="K393" s="117"/>
      <c r="L393" s="9"/>
      <c r="M393" s="118"/>
      <c r="N393" s="118"/>
      <c r="O393" s="119"/>
      <c r="P393" s="119"/>
      <c r="Q393" s="119"/>
    </row>
    <row r="394" spans="1:17" ht="22.2" customHeight="1">
      <c r="A394" s="5"/>
      <c r="B394" s="5"/>
      <c r="C394" s="3"/>
      <c r="D394" s="126" t="s">
        <v>56</v>
      </c>
      <c r="E394" s="126"/>
      <c r="F394" s="126"/>
      <c r="G394" s="126"/>
      <c r="H394" s="126"/>
      <c r="I394" s="126"/>
      <c r="J394" s="126"/>
      <c r="K394" s="126"/>
      <c r="L394" s="4" t="s">
        <v>5</v>
      </c>
      <c r="M394" s="128">
        <f>+M395+M397+M399+M401+M403+M405+M407</f>
        <v>160000</v>
      </c>
      <c r="N394" s="128"/>
      <c r="O394" s="129" t="s">
        <v>6</v>
      </c>
      <c r="P394" s="129"/>
      <c r="Q394" s="129"/>
    </row>
    <row r="395" spans="1:17" ht="22.2" customHeight="1">
      <c r="A395" s="5"/>
      <c r="B395" s="5"/>
      <c r="C395" s="5"/>
      <c r="D395" s="134" t="s">
        <v>57</v>
      </c>
      <c r="E395" s="134"/>
      <c r="F395" s="134"/>
      <c r="G395" s="134"/>
      <c r="H395" s="134"/>
      <c r="I395" s="134"/>
      <c r="J395" s="134"/>
      <c r="K395" s="134"/>
      <c r="L395" s="6" t="s">
        <v>8</v>
      </c>
      <c r="M395" s="138">
        <v>30000</v>
      </c>
      <c r="N395" s="138"/>
      <c r="O395" s="119" t="s">
        <v>6</v>
      </c>
      <c r="P395" s="119"/>
      <c r="Q395" s="119"/>
    </row>
    <row r="396" spans="1:17" ht="45" customHeight="1">
      <c r="A396" s="9"/>
      <c r="B396" s="9"/>
      <c r="C396" s="9"/>
      <c r="D396" s="7"/>
      <c r="E396" s="7"/>
      <c r="F396" s="117" t="s">
        <v>180</v>
      </c>
      <c r="G396" s="117"/>
      <c r="H396" s="117"/>
      <c r="I396" s="117"/>
      <c r="J396" s="117"/>
      <c r="K396" s="117"/>
      <c r="L396" s="9"/>
      <c r="M396" s="118"/>
      <c r="N396" s="118"/>
      <c r="O396" s="119"/>
      <c r="P396" s="119"/>
      <c r="Q396" s="119"/>
    </row>
    <row r="397" spans="1:17" ht="22.2" customHeight="1">
      <c r="A397" s="5"/>
      <c r="B397" s="5"/>
      <c r="C397" s="5"/>
      <c r="D397" s="134" t="s">
        <v>58</v>
      </c>
      <c r="E397" s="134"/>
      <c r="F397" s="134"/>
      <c r="G397" s="134"/>
      <c r="H397" s="134"/>
      <c r="I397" s="134"/>
      <c r="J397" s="134"/>
      <c r="K397" s="134"/>
      <c r="L397" s="6" t="s">
        <v>8</v>
      </c>
      <c r="M397" s="138">
        <v>40000</v>
      </c>
      <c r="N397" s="138"/>
      <c r="O397" s="119" t="s">
        <v>6</v>
      </c>
      <c r="P397" s="119"/>
      <c r="Q397" s="119"/>
    </row>
    <row r="398" spans="1:17" ht="22.2" customHeight="1">
      <c r="A398" s="9"/>
      <c r="B398" s="9"/>
      <c r="C398" s="9"/>
      <c r="D398" s="7"/>
      <c r="E398" s="7"/>
      <c r="F398" s="117" t="s">
        <v>181</v>
      </c>
      <c r="G398" s="117"/>
      <c r="H398" s="117"/>
      <c r="I398" s="117"/>
      <c r="J398" s="117"/>
      <c r="K398" s="117"/>
      <c r="L398" s="9"/>
      <c r="M398" s="118"/>
      <c r="N398" s="118"/>
      <c r="O398" s="119"/>
      <c r="P398" s="119"/>
      <c r="Q398" s="119"/>
    </row>
    <row r="399" spans="1:17" ht="22.2" customHeight="1">
      <c r="A399" s="5"/>
      <c r="B399" s="5"/>
      <c r="C399" s="5"/>
      <c r="D399" s="134" t="s">
        <v>182</v>
      </c>
      <c r="E399" s="134"/>
      <c r="F399" s="134"/>
      <c r="G399" s="134"/>
      <c r="H399" s="134"/>
      <c r="I399" s="134"/>
      <c r="J399" s="134"/>
      <c r="K399" s="134"/>
      <c r="L399" s="6" t="s">
        <v>8</v>
      </c>
      <c r="M399" s="138">
        <v>20000</v>
      </c>
      <c r="N399" s="138"/>
      <c r="O399" s="119" t="s">
        <v>6</v>
      </c>
      <c r="P399" s="119"/>
      <c r="Q399" s="119"/>
    </row>
    <row r="400" spans="1:17" ht="52.2" customHeight="1">
      <c r="A400" s="9"/>
      <c r="B400" s="9"/>
      <c r="C400" s="9"/>
      <c r="D400" s="7"/>
      <c r="E400" s="7"/>
      <c r="F400" s="117" t="s">
        <v>183</v>
      </c>
      <c r="G400" s="117"/>
      <c r="H400" s="117"/>
      <c r="I400" s="117"/>
      <c r="J400" s="117"/>
      <c r="K400" s="117"/>
      <c r="L400" s="9"/>
      <c r="M400" s="118"/>
      <c r="N400" s="118"/>
      <c r="O400" s="119"/>
      <c r="P400" s="119"/>
      <c r="Q400" s="119"/>
    </row>
    <row r="401" spans="1:17" ht="22.2" customHeight="1">
      <c r="A401" s="5"/>
      <c r="B401" s="5"/>
      <c r="C401" s="5"/>
      <c r="D401" s="134" t="s">
        <v>62</v>
      </c>
      <c r="E401" s="134"/>
      <c r="F401" s="134"/>
      <c r="G401" s="134"/>
      <c r="H401" s="134"/>
      <c r="I401" s="134"/>
      <c r="J401" s="134"/>
      <c r="K401" s="134"/>
      <c r="L401" s="6" t="s">
        <v>8</v>
      </c>
      <c r="M401" s="138">
        <v>5000</v>
      </c>
      <c r="N401" s="138"/>
      <c r="O401" s="119" t="s">
        <v>6</v>
      </c>
      <c r="P401" s="119"/>
      <c r="Q401" s="119"/>
    </row>
    <row r="402" spans="1:17" ht="42.6" customHeight="1">
      <c r="A402" s="9"/>
      <c r="B402" s="9"/>
      <c r="C402" s="9"/>
      <c r="D402" s="7"/>
      <c r="E402" s="7"/>
      <c r="F402" s="117" t="s">
        <v>184</v>
      </c>
      <c r="G402" s="117"/>
      <c r="H402" s="117"/>
      <c r="I402" s="117"/>
      <c r="J402" s="117"/>
      <c r="K402" s="117"/>
      <c r="L402" s="9"/>
      <c r="M402" s="118"/>
      <c r="N402" s="118"/>
      <c r="O402" s="119"/>
      <c r="P402" s="119"/>
      <c r="Q402" s="119"/>
    </row>
    <row r="403" spans="1:17" ht="22.2" customHeight="1">
      <c r="A403" s="5"/>
      <c r="B403" s="5"/>
      <c r="C403" s="5"/>
      <c r="D403" s="134" t="s">
        <v>63</v>
      </c>
      <c r="E403" s="134"/>
      <c r="F403" s="134"/>
      <c r="G403" s="134"/>
      <c r="H403" s="134"/>
      <c r="I403" s="134"/>
      <c r="J403" s="134"/>
      <c r="K403" s="134"/>
      <c r="L403" s="6" t="s">
        <v>8</v>
      </c>
      <c r="M403" s="138">
        <v>40000</v>
      </c>
      <c r="N403" s="138"/>
      <c r="O403" s="119" t="s">
        <v>6</v>
      </c>
      <c r="P403" s="119"/>
      <c r="Q403" s="119"/>
    </row>
    <row r="404" spans="1:17" ht="43.2" customHeight="1">
      <c r="A404" s="9"/>
      <c r="B404" s="9"/>
      <c r="C404" s="9"/>
      <c r="D404" s="7"/>
      <c r="E404" s="7"/>
      <c r="F404" s="117" t="s">
        <v>185</v>
      </c>
      <c r="G404" s="117"/>
      <c r="H404" s="117"/>
      <c r="I404" s="117"/>
      <c r="J404" s="117"/>
      <c r="K404" s="117"/>
      <c r="L404" s="9"/>
      <c r="M404" s="118"/>
      <c r="N404" s="118"/>
      <c r="O404" s="119"/>
      <c r="P404" s="119"/>
      <c r="Q404" s="119"/>
    </row>
    <row r="405" spans="1:17" ht="22.2" customHeight="1">
      <c r="A405" s="5"/>
      <c r="B405" s="5"/>
      <c r="C405" s="5"/>
      <c r="D405" s="134" t="s">
        <v>186</v>
      </c>
      <c r="E405" s="134"/>
      <c r="F405" s="134"/>
      <c r="G405" s="134"/>
      <c r="H405" s="134"/>
      <c r="I405" s="134"/>
      <c r="J405" s="134"/>
      <c r="K405" s="134"/>
      <c r="L405" s="6" t="s">
        <v>8</v>
      </c>
      <c r="M405" s="138">
        <v>5000</v>
      </c>
      <c r="N405" s="138"/>
      <c r="O405" s="119" t="s">
        <v>6</v>
      </c>
      <c r="P405" s="119"/>
      <c r="Q405" s="119"/>
    </row>
    <row r="406" spans="1:17" ht="46.8" customHeight="1">
      <c r="A406" s="9"/>
      <c r="B406" s="9"/>
      <c r="C406" s="9"/>
      <c r="D406" s="7"/>
      <c r="E406" s="7"/>
      <c r="F406" s="117" t="s">
        <v>187</v>
      </c>
      <c r="G406" s="117"/>
      <c r="H406" s="117"/>
      <c r="I406" s="117"/>
      <c r="J406" s="117"/>
      <c r="K406" s="117"/>
      <c r="L406" s="9"/>
      <c r="M406" s="118"/>
      <c r="N406" s="118"/>
      <c r="O406" s="119"/>
      <c r="P406" s="119"/>
      <c r="Q406" s="119"/>
    </row>
    <row r="407" spans="1:17" ht="22.2" customHeight="1">
      <c r="A407" s="5"/>
      <c r="B407" s="5"/>
      <c r="C407" s="5"/>
      <c r="D407" s="134" t="s">
        <v>188</v>
      </c>
      <c r="E407" s="134"/>
      <c r="F407" s="134"/>
      <c r="G407" s="134"/>
      <c r="H407" s="134"/>
      <c r="I407" s="134"/>
      <c r="J407" s="134"/>
      <c r="K407" s="134"/>
      <c r="L407" s="6" t="s">
        <v>8</v>
      </c>
      <c r="M407" s="138">
        <v>20000</v>
      </c>
      <c r="N407" s="138"/>
      <c r="O407" s="119" t="s">
        <v>6</v>
      </c>
      <c r="P407" s="119"/>
      <c r="Q407" s="119"/>
    </row>
    <row r="408" spans="1:17" ht="22.2" customHeight="1">
      <c r="A408" s="9"/>
      <c r="B408" s="9"/>
      <c r="C408" s="9"/>
      <c r="D408" s="7"/>
      <c r="E408" s="7"/>
      <c r="F408" s="117" t="s">
        <v>189</v>
      </c>
      <c r="G408" s="117"/>
      <c r="H408" s="117"/>
      <c r="I408" s="117"/>
      <c r="J408" s="117"/>
      <c r="K408" s="117"/>
      <c r="L408" s="9"/>
      <c r="M408" s="118"/>
      <c r="N408" s="118"/>
      <c r="O408" s="119"/>
      <c r="P408" s="119"/>
      <c r="Q408" s="119"/>
    </row>
    <row r="409" spans="1:17" s="19" customFormat="1" ht="22.2" customHeight="1">
      <c r="A409" s="15"/>
      <c r="B409" s="15"/>
      <c r="C409" s="149" t="s">
        <v>71</v>
      </c>
      <c r="D409" s="149"/>
      <c r="E409" s="149"/>
      <c r="F409" s="149"/>
      <c r="G409" s="149"/>
      <c r="H409" s="149"/>
      <c r="I409" s="149"/>
      <c r="J409" s="149"/>
      <c r="K409" s="149"/>
      <c r="L409" s="16" t="s">
        <v>5</v>
      </c>
      <c r="M409" s="141">
        <f>M410</f>
        <v>40200</v>
      </c>
      <c r="N409" s="142"/>
      <c r="O409" s="17"/>
      <c r="P409" s="18" t="s">
        <v>6</v>
      </c>
      <c r="Q409" s="17"/>
    </row>
    <row r="410" spans="1:17" s="19" customFormat="1" ht="22.2" customHeight="1">
      <c r="A410" s="15"/>
      <c r="B410" s="15"/>
      <c r="C410" s="15"/>
      <c r="D410" s="149" t="s">
        <v>72</v>
      </c>
      <c r="E410" s="149"/>
      <c r="F410" s="149"/>
      <c r="G410" s="149"/>
      <c r="H410" s="149"/>
      <c r="I410" s="149"/>
      <c r="J410" s="149"/>
      <c r="K410" s="149"/>
      <c r="L410" s="16" t="s">
        <v>5</v>
      </c>
      <c r="M410" s="141">
        <f>M411+M414</f>
        <v>40200</v>
      </c>
      <c r="N410" s="142"/>
      <c r="O410" s="17"/>
      <c r="P410" s="18" t="s">
        <v>6</v>
      </c>
      <c r="Q410" s="17"/>
    </row>
    <row r="411" spans="1:17" s="19" customFormat="1" ht="22.2" customHeight="1">
      <c r="A411" s="15"/>
      <c r="B411" s="15"/>
      <c r="C411" s="15"/>
      <c r="D411" s="140" t="s">
        <v>73</v>
      </c>
      <c r="E411" s="140"/>
      <c r="F411" s="140"/>
      <c r="G411" s="140"/>
      <c r="H411" s="140"/>
      <c r="I411" s="140"/>
      <c r="J411" s="140"/>
      <c r="K411" s="140"/>
      <c r="L411" s="16" t="s">
        <v>5</v>
      </c>
      <c r="M411" s="141">
        <f>M412+M413</f>
        <v>32200</v>
      </c>
      <c r="N411" s="142"/>
      <c r="O411" s="17"/>
      <c r="P411" s="17" t="s">
        <v>6</v>
      </c>
      <c r="Q411" s="17"/>
    </row>
    <row r="412" spans="1:17" s="19" customFormat="1" ht="22.2" customHeight="1">
      <c r="A412" s="15"/>
      <c r="B412" s="15"/>
      <c r="C412" s="15"/>
      <c r="D412" s="15"/>
      <c r="E412" s="143" t="s">
        <v>74</v>
      </c>
      <c r="F412" s="143"/>
      <c r="G412" s="143"/>
      <c r="H412" s="143"/>
      <c r="I412" s="143"/>
      <c r="J412" s="143"/>
      <c r="K412" s="143"/>
      <c r="L412" s="21" t="s">
        <v>8</v>
      </c>
      <c r="M412" s="144">
        <v>24000</v>
      </c>
      <c r="N412" s="144"/>
      <c r="O412" s="17"/>
      <c r="P412" s="17" t="s">
        <v>6</v>
      </c>
      <c r="Q412" s="17"/>
    </row>
    <row r="413" spans="1:17" s="19" customFormat="1" ht="44.55" customHeight="1">
      <c r="A413" s="15"/>
      <c r="B413" s="15"/>
      <c r="C413" s="15"/>
      <c r="D413" s="15"/>
      <c r="E413" s="143" t="s">
        <v>254</v>
      </c>
      <c r="F413" s="143"/>
      <c r="G413" s="143"/>
      <c r="H413" s="143"/>
      <c r="I413" s="143"/>
      <c r="J413" s="143"/>
      <c r="K413" s="143"/>
      <c r="L413" s="21" t="s">
        <v>8</v>
      </c>
      <c r="M413" s="145">
        <v>8200</v>
      </c>
      <c r="N413" s="145"/>
      <c r="O413" s="17"/>
      <c r="P413" s="23" t="s">
        <v>6</v>
      </c>
      <c r="Q413" s="17"/>
    </row>
    <row r="414" spans="1:17" s="19" customFormat="1" ht="28.8" customHeight="1">
      <c r="A414" s="15"/>
      <c r="B414" s="15"/>
      <c r="C414" s="15"/>
      <c r="D414" s="146" t="s">
        <v>255</v>
      </c>
      <c r="E414" s="146"/>
      <c r="F414" s="146"/>
      <c r="G414" s="146"/>
      <c r="H414" s="146"/>
      <c r="I414" s="146"/>
      <c r="J414" s="146"/>
      <c r="K414" s="146"/>
      <c r="L414" s="24" t="s">
        <v>5</v>
      </c>
      <c r="M414" s="147">
        <f>M415</f>
        <v>8000</v>
      </c>
      <c r="N414" s="147"/>
      <c r="O414" s="17"/>
      <c r="P414" s="23" t="s">
        <v>6</v>
      </c>
      <c r="Q414" s="17"/>
    </row>
    <row r="415" spans="1:17" s="19" customFormat="1" ht="28.2" customHeight="1">
      <c r="A415" s="15"/>
      <c r="B415" s="15"/>
      <c r="C415" s="15"/>
      <c r="D415" s="15"/>
      <c r="E415" s="148" t="s">
        <v>256</v>
      </c>
      <c r="F415" s="148"/>
      <c r="G415" s="148"/>
      <c r="H415" s="148"/>
      <c r="I415" s="148"/>
      <c r="J415" s="148"/>
      <c r="K415" s="148"/>
      <c r="L415" s="21" t="s">
        <v>8</v>
      </c>
      <c r="M415" s="145">
        <v>8000</v>
      </c>
      <c r="N415" s="145"/>
      <c r="O415" s="17"/>
      <c r="P415" s="23" t="s">
        <v>6</v>
      </c>
      <c r="Q415" s="17"/>
    </row>
    <row r="416" spans="1:17" s="19" customFormat="1">
      <c r="A416" s="15"/>
      <c r="B416" s="15"/>
      <c r="C416" s="15"/>
      <c r="D416" s="15"/>
      <c r="E416" s="20"/>
      <c r="F416" s="148" t="s">
        <v>257</v>
      </c>
      <c r="G416" s="148"/>
      <c r="H416" s="148"/>
      <c r="I416" s="148"/>
      <c r="J416" s="148"/>
      <c r="K416" s="148"/>
      <c r="L416" s="21"/>
      <c r="M416" s="22"/>
      <c r="N416" s="22"/>
      <c r="O416" s="17"/>
      <c r="P416" s="23"/>
      <c r="Q416" s="17"/>
    </row>
    <row r="417" spans="1:17" s="19" customFormat="1" ht="44.55" customHeight="1">
      <c r="A417" s="15"/>
      <c r="B417" s="15"/>
      <c r="C417" s="15"/>
      <c r="D417" s="15"/>
      <c r="E417" s="20"/>
      <c r="F417" s="148" t="s">
        <v>258</v>
      </c>
      <c r="G417" s="148"/>
      <c r="H417" s="148"/>
      <c r="I417" s="148"/>
      <c r="J417" s="148"/>
      <c r="K417" s="148"/>
      <c r="L417" s="21"/>
      <c r="M417" s="22"/>
      <c r="N417" s="22"/>
      <c r="O417" s="17"/>
      <c r="P417" s="23"/>
      <c r="Q417" s="17"/>
    </row>
    <row r="418" spans="1:17" s="19" customFormat="1" ht="44.55" customHeight="1">
      <c r="A418" s="15"/>
      <c r="B418" s="15"/>
      <c r="C418" s="15"/>
      <c r="D418" s="15"/>
      <c r="E418" s="20"/>
      <c r="F418" s="148" t="s">
        <v>259</v>
      </c>
      <c r="G418" s="148"/>
      <c r="H418" s="148"/>
      <c r="I418" s="148"/>
      <c r="J418" s="148"/>
      <c r="K418" s="148"/>
      <c r="L418" s="21"/>
      <c r="M418" s="22"/>
      <c r="N418" s="22"/>
      <c r="O418" s="17"/>
      <c r="P418" s="23"/>
      <c r="Q418" s="17"/>
    </row>
    <row r="419" spans="1:17" s="12" customFormat="1" ht="27" customHeight="1">
      <c r="A419" s="10"/>
      <c r="B419" s="130" t="s">
        <v>190</v>
      </c>
      <c r="C419" s="130"/>
      <c r="D419" s="130"/>
      <c r="E419" s="130"/>
      <c r="F419" s="130"/>
      <c r="G419" s="130"/>
      <c r="H419" s="130"/>
      <c r="I419" s="130"/>
      <c r="J419" s="130"/>
      <c r="K419" s="130"/>
      <c r="L419" s="11" t="s">
        <v>5</v>
      </c>
      <c r="M419" s="131">
        <f>+M420+M425</f>
        <v>737384</v>
      </c>
      <c r="N419" s="131"/>
      <c r="O419" s="132" t="s">
        <v>6</v>
      </c>
      <c r="P419" s="132"/>
      <c r="Q419" s="132"/>
    </row>
    <row r="420" spans="1:17" ht="23.4" customHeight="1">
      <c r="A420" s="5"/>
      <c r="B420" s="5"/>
      <c r="C420" s="126" t="s">
        <v>71</v>
      </c>
      <c r="D420" s="126"/>
      <c r="E420" s="126"/>
      <c r="F420" s="126"/>
      <c r="G420" s="126"/>
      <c r="H420" s="126"/>
      <c r="I420" s="126"/>
      <c r="J420" s="126"/>
      <c r="K420" s="126"/>
      <c r="L420" s="4" t="s">
        <v>5</v>
      </c>
      <c r="M420" s="128">
        <f>+M421</f>
        <v>357384</v>
      </c>
      <c r="N420" s="128"/>
      <c r="O420" s="129" t="s">
        <v>6</v>
      </c>
      <c r="P420" s="129"/>
      <c r="Q420" s="129"/>
    </row>
    <row r="421" spans="1:17" ht="22.2" customHeight="1">
      <c r="A421" s="5"/>
      <c r="B421" s="5"/>
      <c r="C421" s="3"/>
      <c r="D421" s="126" t="s">
        <v>217</v>
      </c>
      <c r="E421" s="126"/>
      <c r="F421" s="126"/>
      <c r="G421" s="126"/>
      <c r="H421" s="126"/>
      <c r="I421" s="126"/>
      <c r="J421" s="126"/>
      <c r="K421" s="126"/>
      <c r="L421" s="4" t="s">
        <v>5</v>
      </c>
      <c r="M421" s="128">
        <f>+M423</f>
        <v>357384</v>
      </c>
      <c r="N421" s="128"/>
      <c r="O421" s="129" t="s">
        <v>6</v>
      </c>
      <c r="P421" s="129"/>
      <c r="Q421" s="129"/>
    </row>
    <row r="422" spans="1:17" s="114" customFormat="1" ht="19.95" customHeight="1">
      <c r="A422" s="113"/>
      <c r="B422" s="113"/>
      <c r="C422" s="113"/>
      <c r="D422" s="113"/>
      <c r="E422" s="113"/>
      <c r="F422" s="120" t="s">
        <v>366</v>
      </c>
      <c r="G422" s="120"/>
      <c r="H422" s="120"/>
      <c r="I422" s="120"/>
      <c r="J422" s="113"/>
      <c r="K422" s="113"/>
      <c r="L422" s="113"/>
      <c r="M422" s="113"/>
      <c r="N422" s="113"/>
    </row>
    <row r="423" spans="1:17" ht="22.2" customHeight="1">
      <c r="A423" s="5"/>
      <c r="B423" s="5"/>
      <c r="C423" s="5"/>
      <c r="D423" s="5"/>
      <c r="E423" s="121" t="s">
        <v>341</v>
      </c>
      <c r="F423" s="121"/>
      <c r="G423" s="121"/>
      <c r="H423" s="121"/>
      <c r="I423" s="121"/>
      <c r="J423" s="121"/>
      <c r="K423" s="121"/>
      <c r="L423" s="8" t="s">
        <v>8</v>
      </c>
      <c r="M423" s="127">
        <v>357384</v>
      </c>
      <c r="N423" s="127"/>
      <c r="O423" s="124" t="s">
        <v>6</v>
      </c>
      <c r="P423" s="124"/>
      <c r="Q423" s="124"/>
    </row>
    <row r="424" spans="1:17" ht="24" customHeight="1">
      <c r="A424" s="9"/>
      <c r="B424" s="9"/>
      <c r="C424" s="9"/>
      <c r="D424" s="7"/>
      <c r="E424" s="7"/>
      <c r="F424" s="117" t="s">
        <v>342</v>
      </c>
      <c r="G424" s="117"/>
      <c r="H424" s="117"/>
      <c r="I424" s="117"/>
      <c r="J424" s="117"/>
      <c r="K424" s="117"/>
      <c r="L424" s="9"/>
      <c r="M424" s="118"/>
      <c r="N424" s="118"/>
      <c r="O424" s="119"/>
      <c r="P424" s="119"/>
      <c r="Q424" s="119"/>
    </row>
    <row r="425" spans="1:17" ht="20.399999999999999" customHeight="1">
      <c r="A425" s="5"/>
      <c r="B425" s="5"/>
      <c r="C425" s="126" t="s">
        <v>77</v>
      </c>
      <c r="D425" s="126"/>
      <c r="E425" s="126"/>
      <c r="F425" s="126"/>
      <c r="G425" s="126"/>
      <c r="H425" s="126"/>
      <c r="I425" s="126"/>
      <c r="J425" s="126"/>
      <c r="K425" s="126"/>
      <c r="L425" s="4" t="s">
        <v>5</v>
      </c>
      <c r="M425" s="128">
        <f>+M426</f>
        <v>380000</v>
      </c>
      <c r="N425" s="128"/>
      <c r="O425" s="129" t="s">
        <v>6</v>
      </c>
      <c r="P425" s="129"/>
      <c r="Q425" s="129"/>
    </row>
    <row r="426" spans="1:17" ht="22.2" customHeight="1">
      <c r="A426" s="5"/>
      <c r="B426" s="5"/>
      <c r="C426" s="3"/>
      <c r="D426" s="126" t="s">
        <v>78</v>
      </c>
      <c r="E426" s="126"/>
      <c r="F426" s="126"/>
      <c r="G426" s="126"/>
      <c r="H426" s="126"/>
      <c r="I426" s="126"/>
      <c r="J426" s="126"/>
      <c r="K426" s="126"/>
      <c r="L426" s="4" t="s">
        <v>5</v>
      </c>
      <c r="M426" s="128">
        <f>+M428+M431</f>
        <v>380000</v>
      </c>
      <c r="N426" s="128"/>
      <c r="O426" s="129" t="s">
        <v>6</v>
      </c>
      <c r="P426" s="129"/>
      <c r="Q426" s="129"/>
    </row>
    <row r="427" spans="1:17" s="114" customFormat="1" ht="19.95" customHeight="1">
      <c r="A427" s="113"/>
      <c r="B427" s="113"/>
      <c r="C427" s="113"/>
      <c r="D427" s="113"/>
      <c r="E427" s="113"/>
      <c r="F427" s="120" t="s">
        <v>191</v>
      </c>
      <c r="G427" s="120"/>
      <c r="H427" s="120"/>
      <c r="I427" s="113"/>
      <c r="J427" s="113"/>
      <c r="K427" s="113"/>
      <c r="L427" s="113"/>
      <c r="M427" s="113"/>
      <c r="N427" s="113"/>
    </row>
    <row r="428" spans="1:17" ht="22.2" customHeight="1">
      <c r="A428" s="5"/>
      <c r="B428" s="5"/>
      <c r="C428" s="5"/>
      <c r="D428" s="5"/>
      <c r="E428" s="121" t="s">
        <v>343</v>
      </c>
      <c r="F428" s="121"/>
      <c r="G428" s="121"/>
      <c r="H428" s="121"/>
      <c r="I428" s="121"/>
      <c r="J428" s="121"/>
      <c r="K428" s="121"/>
      <c r="L428" s="8" t="s">
        <v>8</v>
      </c>
      <c r="M428" s="127">
        <v>190000</v>
      </c>
      <c r="N428" s="127"/>
      <c r="O428" s="124" t="s">
        <v>6</v>
      </c>
      <c r="P428" s="124"/>
      <c r="Q428" s="124"/>
    </row>
    <row r="429" spans="1:17" ht="22.2" customHeight="1">
      <c r="A429" s="9"/>
      <c r="B429" s="9"/>
      <c r="C429" s="9"/>
      <c r="D429" s="7"/>
      <c r="E429" s="7"/>
      <c r="F429" s="117" t="s">
        <v>345</v>
      </c>
      <c r="G429" s="117"/>
      <c r="H429" s="117"/>
      <c r="I429" s="117"/>
      <c r="J429" s="117"/>
      <c r="K429" s="117"/>
      <c r="L429" s="9"/>
      <c r="M429" s="118"/>
      <c r="N429" s="118"/>
      <c r="O429" s="119"/>
      <c r="P429" s="119"/>
      <c r="Q429" s="119"/>
    </row>
    <row r="430" spans="1:17" ht="24.6" customHeight="1">
      <c r="A430" s="9"/>
      <c r="B430" s="9"/>
      <c r="C430" s="9"/>
      <c r="D430" s="7"/>
      <c r="E430" s="7"/>
      <c r="F430" s="121" t="s">
        <v>348</v>
      </c>
      <c r="G430" s="121"/>
      <c r="H430" s="121"/>
      <c r="I430" s="121"/>
      <c r="J430" s="121"/>
      <c r="K430" s="121"/>
      <c r="L430" s="9"/>
      <c r="M430" s="118"/>
      <c r="N430" s="118"/>
      <c r="O430" s="119"/>
      <c r="P430" s="119"/>
      <c r="Q430" s="119"/>
    </row>
    <row r="431" spans="1:17" ht="22.2" customHeight="1">
      <c r="A431" s="5"/>
      <c r="B431" s="5"/>
      <c r="C431" s="5"/>
      <c r="D431" s="5"/>
      <c r="E431" s="121" t="s">
        <v>347</v>
      </c>
      <c r="F431" s="121"/>
      <c r="G431" s="121"/>
      <c r="H431" s="121"/>
      <c r="I431" s="121"/>
      <c r="J431" s="121"/>
      <c r="K431" s="121"/>
      <c r="L431" s="8" t="s">
        <v>8</v>
      </c>
      <c r="M431" s="127">
        <v>190000</v>
      </c>
      <c r="N431" s="127"/>
      <c r="O431" s="124" t="s">
        <v>6</v>
      </c>
      <c r="P431" s="124"/>
      <c r="Q431" s="124"/>
    </row>
    <row r="432" spans="1:17" ht="22.2" customHeight="1">
      <c r="A432" s="9"/>
      <c r="B432" s="9"/>
      <c r="C432" s="9"/>
      <c r="D432" s="7"/>
      <c r="E432" s="7"/>
      <c r="F432" s="117" t="s">
        <v>344</v>
      </c>
      <c r="G432" s="117"/>
      <c r="H432" s="117"/>
      <c r="I432" s="117"/>
      <c r="J432" s="117"/>
      <c r="K432" s="117"/>
      <c r="L432" s="9"/>
      <c r="M432" s="118"/>
      <c r="N432" s="118"/>
      <c r="O432" s="119"/>
      <c r="P432" s="119"/>
      <c r="Q432" s="119"/>
    </row>
    <row r="433" spans="1:17" ht="24.6" customHeight="1">
      <c r="A433" s="9"/>
      <c r="B433" s="9"/>
      <c r="C433" s="9"/>
      <c r="D433" s="7"/>
      <c r="E433" s="7"/>
      <c r="F433" s="121" t="s">
        <v>349</v>
      </c>
      <c r="G433" s="121"/>
      <c r="H433" s="121"/>
      <c r="I433" s="121"/>
      <c r="J433" s="121"/>
      <c r="K433" s="121"/>
      <c r="L433" s="9"/>
      <c r="M433" s="118"/>
      <c r="N433" s="118"/>
      <c r="O433" s="119"/>
      <c r="P433" s="119"/>
      <c r="Q433" s="119"/>
    </row>
    <row r="434" spans="1:17" ht="24.6" customHeight="1">
      <c r="A434" s="9"/>
      <c r="B434" s="9"/>
      <c r="C434" s="9"/>
      <c r="D434" s="7"/>
      <c r="E434" s="7"/>
      <c r="F434" s="121" t="s">
        <v>350</v>
      </c>
      <c r="G434" s="121"/>
      <c r="H434" s="121"/>
      <c r="I434" s="121"/>
      <c r="J434" s="121"/>
      <c r="K434" s="121"/>
      <c r="L434" s="9"/>
      <c r="M434" s="118"/>
      <c r="N434" s="118"/>
      <c r="O434" s="119"/>
      <c r="P434" s="119"/>
      <c r="Q434" s="119"/>
    </row>
    <row r="435" spans="1:17" ht="18" customHeight="1">
      <c r="A435" s="137" t="s">
        <v>192</v>
      </c>
      <c r="B435" s="137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</row>
    <row r="436" spans="1:17" s="12" customFormat="1" ht="22.2" customHeight="1">
      <c r="A436" s="10"/>
      <c r="B436" s="130" t="s">
        <v>193</v>
      </c>
      <c r="C436" s="130"/>
      <c r="D436" s="130"/>
      <c r="E436" s="130"/>
      <c r="F436" s="130"/>
      <c r="G436" s="130"/>
      <c r="H436" s="130"/>
      <c r="I436" s="130"/>
      <c r="J436" s="130"/>
      <c r="K436" s="130"/>
      <c r="L436" s="11" t="s">
        <v>5</v>
      </c>
      <c r="M436" s="131">
        <f>+M437+M441+M457</f>
        <v>1073760</v>
      </c>
      <c r="N436" s="131"/>
      <c r="O436" s="132" t="s">
        <v>6</v>
      </c>
      <c r="P436" s="132"/>
      <c r="Q436" s="132"/>
    </row>
    <row r="437" spans="1:17" ht="22.2" customHeight="1">
      <c r="A437" s="5"/>
      <c r="B437" s="5"/>
      <c r="C437" s="126" t="s">
        <v>21</v>
      </c>
      <c r="D437" s="126"/>
      <c r="E437" s="126"/>
      <c r="F437" s="126"/>
      <c r="G437" s="126"/>
      <c r="H437" s="126"/>
      <c r="I437" s="126"/>
      <c r="J437" s="126"/>
      <c r="K437" s="126"/>
      <c r="L437" s="4" t="s">
        <v>5</v>
      </c>
      <c r="M437" s="128">
        <f>+M438</f>
        <v>911160</v>
      </c>
      <c r="N437" s="128"/>
      <c r="O437" s="129" t="s">
        <v>6</v>
      </c>
      <c r="P437" s="129"/>
      <c r="Q437" s="129"/>
    </row>
    <row r="438" spans="1:17" ht="22.2" customHeight="1">
      <c r="A438" s="5"/>
      <c r="B438" s="5"/>
      <c r="C438" s="3"/>
      <c r="D438" s="126" t="s">
        <v>27</v>
      </c>
      <c r="E438" s="126"/>
      <c r="F438" s="126"/>
      <c r="G438" s="126"/>
      <c r="H438" s="126"/>
      <c r="I438" s="126"/>
      <c r="J438" s="126"/>
      <c r="K438" s="126"/>
      <c r="L438" s="4" t="s">
        <v>5</v>
      </c>
      <c r="M438" s="128">
        <f>+M439</f>
        <v>911160</v>
      </c>
      <c r="N438" s="128"/>
      <c r="O438" s="129" t="s">
        <v>6</v>
      </c>
      <c r="P438" s="129"/>
      <c r="Q438" s="129"/>
    </row>
    <row r="439" spans="1:17" ht="22.2" customHeight="1">
      <c r="A439" s="5"/>
      <c r="B439" s="5"/>
      <c r="C439" s="5"/>
      <c r="D439" s="134" t="s">
        <v>28</v>
      </c>
      <c r="E439" s="134"/>
      <c r="F439" s="134"/>
      <c r="G439" s="134"/>
      <c r="H439" s="134"/>
      <c r="I439" s="134"/>
      <c r="J439" s="134"/>
      <c r="K439" s="134"/>
      <c r="L439" s="6" t="s">
        <v>8</v>
      </c>
      <c r="M439" s="138">
        <v>911160</v>
      </c>
      <c r="N439" s="138"/>
      <c r="O439" s="119" t="s">
        <v>6</v>
      </c>
      <c r="P439" s="119"/>
      <c r="Q439" s="119"/>
    </row>
    <row r="440" spans="1:17" ht="24.6" customHeight="1">
      <c r="A440" s="9"/>
      <c r="B440" s="9"/>
      <c r="C440" s="9"/>
      <c r="D440" s="7"/>
      <c r="E440" s="7"/>
      <c r="F440" s="117" t="s">
        <v>194</v>
      </c>
      <c r="G440" s="117"/>
      <c r="H440" s="117"/>
      <c r="I440" s="117"/>
      <c r="J440" s="117"/>
      <c r="K440" s="117"/>
      <c r="L440" s="9"/>
      <c r="M440" s="118"/>
      <c r="N440" s="118"/>
      <c r="O440" s="119"/>
      <c r="P440" s="119"/>
      <c r="Q440" s="119"/>
    </row>
    <row r="441" spans="1:17" ht="22.2" customHeight="1">
      <c r="A441" s="5"/>
      <c r="B441" s="5"/>
      <c r="C441" s="126" t="s">
        <v>35</v>
      </c>
      <c r="D441" s="126"/>
      <c r="E441" s="126"/>
      <c r="F441" s="126"/>
      <c r="G441" s="126"/>
      <c r="H441" s="126"/>
      <c r="I441" s="126"/>
      <c r="J441" s="126"/>
      <c r="K441" s="126"/>
      <c r="L441" s="4" t="s">
        <v>5</v>
      </c>
      <c r="M441" s="128">
        <f>+M442+M445</f>
        <v>138600</v>
      </c>
      <c r="N441" s="128"/>
      <c r="O441" s="129" t="s">
        <v>6</v>
      </c>
      <c r="P441" s="129"/>
      <c r="Q441" s="129"/>
    </row>
    <row r="442" spans="1:17" ht="22.2" customHeight="1">
      <c r="A442" s="5"/>
      <c r="B442" s="5"/>
      <c r="C442" s="3"/>
      <c r="D442" s="126" t="s">
        <v>36</v>
      </c>
      <c r="E442" s="126"/>
      <c r="F442" s="126"/>
      <c r="G442" s="126"/>
      <c r="H442" s="126"/>
      <c r="I442" s="126"/>
      <c r="J442" s="126"/>
      <c r="K442" s="126"/>
      <c r="L442" s="4" t="s">
        <v>5</v>
      </c>
      <c r="M442" s="128">
        <f>+M444</f>
        <v>20000</v>
      </c>
      <c r="N442" s="128"/>
      <c r="O442" s="129" t="s">
        <v>6</v>
      </c>
      <c r="P442" s="129"/>
      <c r="Q442" s="129"/>
    </row>
    <row r="443" spans="1:17" ht="22.2" customHeight="1">
      <c r="A443" s="5"/>
      <c r="B443" s="5"/>
      <c r="C443" s="5"/>
      <c r="D443" s="134" t="s">
        <v>43</v>
      </c>
      <c r="E443" s="134"/>
      <c r="F443" s="134"/>
      <c r="G443" s="134"/>
      <c r="H443" s="134"/>
      <c r="I443" s="134"/>
      <c r="J443" s="134"/>
      <c r="K443" s="134"/>
      <c r="L443" s="6"/>
      <c r="M443" s="135"/>
      <c r="N443" s="135"/>
      <c r="O443" s="119"/>
      <c r="P443" s="119"/>
      <c r="Q443" s="119"/>
    </row>
    <row r="444" spans="1:17" ht="22.2" customHeight="1">
      <c r="A444" s="5"/>
      <c r="B444" s="5"/>
      <c r="C444" s="5"/>
      <c r="D444" s="5"/>
      <c r="E444" s="121" t="s">
        <v>195</v>
      </c>
      <c r="F444" s="121"/>
      <c r="G444" s="121"/>
      <c r="H444" s="121"/>
      <c r="I444" s="121"/>
      <c r="J444" s="121"/>
      <c r="K444" s="121"/>
      <c r="L444" s="8" t="s">
        <v>8</v>
      </c>
      <c r="M444" s="127">
        <v>20000</v>
      </c>
      <c r="N444" s="127"/>
      <c r="O444" s="124" t="s">
        <v>6</v>
      </c>
      <c r="P444" s="124"/>
      <c r="Q444" s="124"/>
    </row>
    <row r="445" spans="1:17" ht="22.2" customHeight="1">
      <c r="A445" s="5"/>
      <c r="B445" s="5"/>
      <c r="C445" s="3"/>
      <c r="D445" s="126" t="s">
        <v>45</v>
      </c>
      <c r="E445" s="126"/>
      <c r="F445" s="126"/>
      <c r="G445" s="126"/>
      <c r="H445" s="126"/>
      <c r="I445" s="126"/>
      <c r="J445" s="126"/>
      <c r="K445" s="126"/>
      <c r="L445" s="4" t="s">
        <v>5</v>
      </c>
      <c r="M445" s="128">
        <f>+M447+M449+M451+M453+M455</f>
        <v>118600</v>
      </c>
      <c r="N445" s="128"/>
      <c r="O445" s="129" t="s">
        <v>6</v>
      </c>
      <c r="P445" s="129"/>
      <c r="Q445" s="129"/>
    </row>
    <row r="446" spans="1:17" ht="24" customHeight="1">
      <c r="A446" s="5"/>
      <c r="B446" s="5"/>
      <c r="C446" s="5"/>
      <c r="D446" s="134" t="s">
        <v>51</v>
      </c>
      <c r="E446" s="134"/>
      <c r="F446" s="134"/>
      <c r="G446" s="134"/>
      <c r="H446" s="134"/>
      <c r="I446" s="134"/>
      <c r="J446" s="134"/>
      <c r="K446" s="134"/>
      <c r="L446" s="6"/>
      <c r="M446" s="135"/>
      <c r="N446" s="135"/>
      <c r="O446" s="119"/>
      <c r="P446" s="119"/>
      <c r="Q446" s="119"/>
    </row>
    <row r="447" spans="1:17" ht="22.2" customHeight="1">
      <c r="A447" s="5"/>
      <c r="B447" s="5"/>
      <c r="C447" s="5"/>
      <c r="D447" s="5"/>
      <c r="E447" s="121" t="s">
        <v>88</v>
      </c>
      <c r="F447" s="121"/>
      <c r="G447" s="121"/>
      <c r="H447" s="121"/>
      <c r="I447" s="121"/>
      <c r="J447" s="121"/>
      <c r="K447" s="121"/>
      <c r="L447" s="8" t="s">
        <v>8</v>
      </c>
      <c r="M447" s="127">
        <v>10000</v>
      </c>
      <c r="N447" s="127"/>
      <c r="O447" s="124" t="s">
        <v>6</v>
      </c>
      <c r="P447" s="124"/>
      <c r="Q447" s="124"/>
    </row>
    <row r="448" spans="1:17" ht="46.8" customHeight="1">
      <c r="A448" s="9"/>
      <c r="B448" s="9"/>
      <c r="C448" s="9"/>
      <c r="D448" s="7"/>
      <c r="E448" s="7"/>
      <c r="F448" s="117" t="s">
        <v>196</v>
      </c>
      <c r="G448" s="117"/>
      <c r="H448" s="117"/>
      <c r="I448" s="117"/>
      <c r="J448" s="117"/>
      <c r="K448" s="117"/>
      <c r="L448" s="9"/>
      <c r="M448" s="118"/>
      <c r="N448" s="118"/>
      <c r="O448" s="119"/>
      <c r="P448" s="119"/>
      <c r="Q448" s="119"/>
    </row>
    <row r="449" spans="1:17" ht="22.2" customHeight="1">
      <c r="A449" s="5"/>
      <c r="B449" s="5"/>
      <c r="C449" s="5"/>
      <c r="D449" s="5"/>
      <c r="E449" s="121" t="s">
        <v>90</v>
      </c>
      <c r="F449" s="121"/>
      <c r="G449" s="121"/>
      <c r="H449" s="121"/>
      <c r="I449" s="121"/>
      <c r="J449" s="121"/>
      <c r="K449" s="121"/>
      <c r="L449" s="8" t="s">
        <v>8</v>
      </c>
      <c r="M449" s="127">
        <v>10000</v>
      </c>
      <c r="N449" s="127"/>
      <c r="O449" s="124" t="s">
        <v>6</v>
      </c>
      <c r="P449" s="124"/>
      <c r="Q449" s="124"/>
    </row>
    <row r="450" spans="1:17" ht="49.2" customHeight="1">
      <c r="A450" s="9"/>
      <c r="B450" s="9"/>
      <c r="C450" s="9"/>
      <c r="D450" s="7"/>
      <c r="E450" s="7"/>
      <c r="F450" s="117" t="s">
        <v>197</v>
      </c>
      <c r="G450" s="117"/>
      <c r="H450" s="117"/>
      <c r="I450" s="117"/>
      <c r="J450" s="117"/>
      <c r="K450" s="117"/>
      <c r="L450" s="9"/>
      <c r="M450" s="118"/>
      <c r="N450" s="118"/>
      <c r="O450" s="119"/>
      <c r="P450" s="119"/>
      <c r="Q450" s="119"/>
    </row>
    <row r="451" spans="1:17" ht="22.2" customHeight="1">
      <c r="A451" s="5"/>
      <c r="B451" s="5"/>
      <c r="C451" s="5"/>
      <c r="D451" s="5"/>
      <c r="E451" s="121" t="s">
        <v>326</v>
      </c>
      <c r="F451" s="121"/>
      <c r="G451" s="121"/>
      <c r="H451" s="121"/>
      <c r="I451" s="121"/>
      <c r="J451" s="121"/>
      <c r="K451" s="121"/>
      <c r="L451" s="8" t="s">
        <v>8</v>
      </c>
      <c r="M451" s="127">
        <v>60000</v>
      </c>
      <c r="N451" s="127"/>
      <c r="O451" s="124" t="s">
        <v>6</v>
      </c>
      <c r="P451" s="124"/>
      <c r="Q451" s="124"/>
    </row>
    <row r="452" spans="1:17" ht="25.8" customHeight="1">
      <c r="A452" s="9"/>
      <c r="B452" s="9"/>
      <c r="C452" s="9"/>
      <c r="D452" s="7"/>
      <c r="E452" s="7"/>
      <c r="F452" s="117" t="s">
        <v>252</v>
      </c>
      <c r="G452" s="117"/>
      <c r="H452" s="117"/>
      <c r="I452" s="117"/>
      <c r="J452" s="117"/>
      <c r="K452" s="117"/>
      <c r="L452" s="9"/>
      <c r="M452" s="118"/>
      <c r="N452" s="118"/>
      <c r="O452" s="119"/>
      <c r="P452" s="119"/>
      <c r="Q452" s="119"/>
    </row>
    <row r="453" spans="1:17" ht="22.2" customHeight="1">
      <c r="A453" s="5"/>
      <c r="B453" s="5"/>
      <c r="C453" s="5"/>
      <c r="D453" s="5"/>
      <c r="E453" s="121" t="s">
        <v>253</v>
      </c>
      <c r="F453" s="121"/>
      <c r="G453" s="121"/>
      <c r="H453" s="121"/>
      <c r="I453" s="121"/>
      <c r="J453" s="121"/>
      <c r="K453" s="121"/>
      <c r="L453" s="8" t="s">
        <v>8</v>
      </c>
      <c r="M453" s="127">
        <v>28000</v>
      </c>
      <c r="N453" s="127"/>
      <c r="O453" s="124" t="s">
        <v>6</v>
      </c>
      <c r="P453" s="124"/>
      <c r="Q453" s="124"/>
    </row>
    <row r="454" spans="1:17" ht="25.8" customHeight="1">
      <c r="A454" s="9"/>
      <c r="B454" s="9"/>
      <c r="C454" s="9"/>
      <c r="D454" s="7"/>
      <c r="E454" s="7"/>
      <c r="F454" s="117" t="s">
        <v>252</v>
      </c>
      <c r="G454" s="117"/>
      <c r="H454" s="117"/>
      <c r="I454" s="117"/>
      <c r="J454" s="117"/>
      <c r="K454" s="117"/>
      <c r="L454" s="9"/>
      <c r="M454" s="118"/>
      <c r="N454" s="118"/>
      <c r="O454" s="119"/>
      <c r="P454" s="119"/>
      <c r="Q454" s="119"/>
    </row>
    <row r="455" spans="1:17">
      <c r="A455" s="5"/>
      <c r="B455" s="5"/>
      <c r="C455" s="5"/>
      <c r="D455" s="134" t="s">
        <v>63</v>
      </c>
      <c r="E455" s="134"/>
      <c r="F455" s="134"/>
      <c r="G455" s="134"/>
      <c r="H455" s="134"/>
      <c r="I455" s="134"/>
      <c r="J455" s="134"/>
      <c r="K455" s="134"/>
      <c r="L455" s="6" t="s">
        <v>8</v>
      </c>
      <c r="M455" s="138">
        <v>10600</v>
      </c>
      <c r="N455" s="138"/>
      <c r="O455" s="119" t="s">
        <v>6</v>
      </c>
      <c r="P455" s="119"/>
      <c r="Q455" s="119"/>
    </row>
    <row r="456" spans="1:17" ht="22.2" customHeight="1">
      <c r="A456" s="9"/>
      <c r="B456" s="9"/>
      <c r="C456" s="9"/>
      <c r="D456" s="7"/>
      <c r="E456" s="7"/>
      <c r="F456" s="117" t="s">
        <v>64</v>
      </c>
      <c r="G456" s="117"/>
      <c r="H456" s="117"/>
      <c r="I456" s="117"/>
      <c r="J456" s="117"/>
      <c r="K456" s="117"/>
      <c r="L456" s="9"/>
      <c r="M456" s="118"/>
      <c r="N456" s="118"/>
      <c r="O456" s="119"/>
      <c r="P456" s="119"/>
      <c r="Q456" s="119"/>
    </row>
    <row r="457" spans="1:17" ht="22.2" customHeight="1">
      <c r="A457" s="5"/>
      <c r="B457" s="5"/>
      <c r="C457" s="126" t="s">
        <v>71</v>
      </c>
      <c r="D457" s="126"/>
      <c r="E457" s="126"/>
      <c r="F457" s="126"/>
      <c r="G457" s="126"/>
      <c r="H457" s="126"/>
      <c r="I457" s="126"/>
      <c r="J457" s="126"/>
      <c r="K457" s="126"/>
      <c r="L457" s="4" t="s">
        <v>5</v>
      </c>
      <c r="M457" s="128">
        <f>+M458</f>
        <v>24000</v>
      </c>
      <c r="N457" s="128"/>
      <c r="O457" s="129" t="s">
        <v>6</v>
      </c>
      <c r="P457" s="129"/>
      <c r="Q457" s="129"/>
    </row>
    <row r="458" spans="1:17" ht="22.2" customHeight="1">
      <c r="A458" s="5"/>
      <c r="B458" s="5"/>
      <c r="C458" s="3"/>
      <c r="D458" s="126" t="s">
        <v>72</v>
      </c>
      <c r="E458" s="126"/>
      <c r="F458" s="126"/>
      <c r="G458" s="126"/>
      <c r="H458" s="126"/>
      <c r="I458" s="126"/>
      <c r="J458" s="126"/>
      <c r="K458" s="126"/>
      <c r="L458" s="4" t="s">
        <v>5</v>
      </c>
      <c r="M458" s="128">
        <f>+M460</f>
        <v>24000</v>
      </c>
      <c r="N458" s="128"/>
      <c r="O458" s="129" t="s">
        <v>6</v>
      </c>
      <c r="P458" s="129"/>
      <c r="Q458" s="129"/>
    </row>
    <row r="459" spans="1:17" ht="22.2" customHeight="1">
      <c r="A459" s="5"/>
      <c r="B459" s="5"/>
      <c r="C459" s="5"/>
      <c r="D459" s="134" t="s">
        <v>73</v>
      </c>
      <c r="E459" s="134"/>
      <c r="F459" s="134"/>
      <c r="G459" s="134"/>
      <c r="H459" s="134"/>
      <c r="I459" s="134"/>
      <c r="J459" s="134"/>
      <c r="K459" s="134"/>
      <c r="L459" s="6"/>
      <c r="M459" s="135"/>
      <c r="N459" s="135"/>
      <c r="O459" s="119"/>
      <c r="P459" s="119"/>
      <c r="Q459" s="119"/>
    </row>
    <row r="460" spans="1:17" ht="40.799999999999997" customHeight="1">
      <c r="A460" s="5"/>
      <c r="B460" s="5"/>
      <c r="C460" s="5"/>
      <c r="D460" s="5"/>
      <c r="E460" s="121" t="s">
        <v>251</v>
      </c>
      <c r="F460" s="121"/>
      <c r="G460" s="121"/>
      <c r="H460" s="121"/>
      <c r="I460" s="121"/>
      <c r="J460" s="121"/>
      <c r="K460" s="121"/>
      <c r="L460" s="8" t="s">
        <v>8</v>
      </c>
      <c r="M460" s="127">
        <v>24000</v>
      </c>
      <c r="N460" s="127"/>
      <c r="O460" s="124" t="s">
        <v>6</v>
      </c>
      <c r="P460" s="124"/>
      <c r="Q460" s="124"/>
    </row>
    <row r="461" spans="1:17" ht="18" customHeight="1">
      <c r="A461" s="137" t="s">
        <v>199</v>
      </c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</row>
    <row r="462" spans="1:17" s="12" customFormat="1" ht="22.2" customHeight="1">
      <c r="A462" s="10"/>
      <c r="B462" s="130" t="s">
        <v>200</v>
      </c>
      <c r="C462" s="130"/>
      <c r="D462" s="130"/>
      <c r="E462" s="130"/>
      <c r="F462" s="130"/>
      <c r="G462" s="130"/>
      <c r="H462" s="130"/>
      <c r="I462" s="130"/>
      <c r="J462" s="130"/>
      <c r="K462" s="130"/>
      <c r="L462" s="11" t="s">
        <v>5</v>
      </c>
      <c r="M462" s="131">
        <f>+M463</f>
        <v>80000</v>
      </c>
      <c r="N462" s="131"/>
      <c r="O462" s="132" t="s">
        <v>6</v>
      </c>
      <c r="P462" s="132"/>
      <c r="Q462" s="132"/>
    </row>
    <row r="463" spans="1:17" ht="22.2" customHeight="1">
      <c r="A463" s="5"/>
      <c r="B463" s="5"/>
      <c r="C463" s="126" t="s">
        <v>35</v>
      </c>
      <c r="D463" s="126"/>
      <c r="E463" s="126"/>
      <c r="F463" s="126"/>
      <c r="G463" s="126"/>
      <c r="H463" s="126"/>
      <c r="I463" s="126"/>
      <c r="J463" s="126"/>
      <c r="K463" s="126"/>
      <c r="L463" s="4" t="s">
        <v>5</v>
      </c>
      <c r="M463" s="128">
        <f>+M464</f>
        <v>80000</v>
      </c>
      <c r="N463" s="128"/>
      <c r="O463" s="129" t="s">
        <v>6</v>
      </c>
      <c r="P463" s="129"/>
      <c r="Q463" s="129"/>
    </row>
    <row r="464" spans="1:17" ht="22.2" customHeight="1">
      <c r="A464" s="5"/>
      <c r="B464" s="5"/>
      <c r="C464" s="3"/>
      <c r="D464" s="126" t="s">
        <v>45</v>
      </c>
      <c r="E464" s="126"/>
      <c r="F464" s="126"/>
      <c r="G464" s="126"/>
      <c r="H464" s="126"/>
      <c r="I464" s="126"/>
      <c r="J464" s="126"/>
      <c r="K464" s="126"/>
      <c r="L464" s="4" t="s">
        <v>5</v>
      </c>
      <c r="M464" s="128">
        <f>+M466</f>
        <v>80000</v>
      </c>
      <c r="N464" s="128"/>
      <c r="O464" s="129" t="s">
        <v>6</v>
      </c>
      <c r="P464" s="129"/>
      <c r="Q464" s="129"/>
    </row>
    <row r="465" spans="1:17" ht="26.4" customHeight="1">
      <c r="A465" s="5"/>
      <c r="B465" s="5"/>
      <c r="C465" s="5"/>
      <c r="D465" s="134" t="s">
        <v>51</v>
      </c>
      <c r="E465" s="134"/>
      <c r="F465" s="134"/>
      <c r="G465" s="134"/>
      <c r="H465" s="134"/>
      <c r="I465" s="134"/>
      <c r="J465" s="134"/>
      <c r="K465" s="134"/>
      <c r="L465" s="6"/>
      <c r="M465" s="135"/>
      <c r="N465" s="135"/>
      <c r="O465" s="119"/>
      <c r="P465" s="119"/>
      <c r="Q465" s="119"/>
    </row>
    <row r="466" spans="1:17" ht="22.2" customHeight="1">
      <c r="A466" s="5"/>
      <c r="B466" s="5"/>
      <c r="C466" s="5"/>
      <c r="D466" s="5"/>
      <c r="E466" s="121" t="s">
        <v>201</v>
      </c>
      <c r="F466" s="121"/>
      <c r="G466" s="121"/>
      <c r="H466" s="121"/>
      <c r="I466" s="121"/>
      <c r="J466" s="121"/>
      <c r="K466" s="121"/>
      <c r="L466" s="8" t="s">
        <v>8</v>
      </c>
      <c r="M466" s="127">
        <v>80000</v>
      </c>
      <c r="N466" s="127"/>
      <c r="O466" s="124" t="s">
        <v>6</v>
      </c>
      <c r="P466" s="124"/>
      <c r="Q466" s="124"/>
    </row>
    <row r="467" spans="1:17" ht="46.8" customHeight="1">
      <c r="A467" s="9"/>
      <c r="B467" s="9"/>
      <c r="C467" s="9"/>
      <c r="D467" s="7"/>
      <c r="E467" s="7"/>
      <c r="F467" s="117" t="s">
        <v>202</v>
      </c>
      <c r="G467" s="117"/>
      <c r="H467" s="117"/>
      <c r="I467" s="117"/>
      <c r="J467" s="117"/>
      <c r="K467" s="117"/>
      <c r="L467" s="9"/>
      <c r="M467" s="118"/>
      <c r="N467" s="118"/>
      <c r="O467" s="119"/>
      <c r="P467" s="119"/>
      <c r="Q467" s="119"/>
    </row>
    <row r="468" spans="1:17" s="12" customFormat="1" ht="22.2" customHeight="1">
      <c r="A468" s="10"/>
      <c r="B468" s="130" t="s">
        <v>203</v>
      </c>
      <c r="C468" s="130"/>
      <c r="D468" s="130"/>
      <c r="E468" s="130"/>
      <c r="F468" s="130"/>
      <c r="G468" s="130"/>
      <c r="H468" s="130"/>
      <c r="I468" s="130"/>
      <c r="J468" s="130"/>
      <c r="K468" s="130"/>
      <c r="L468" s="11" t="s">
        <v>5</v>
      </c>
      <c r="M468" s="131">
        <f>+M469+M478</f>
        <v>250000</v>
      </c>
      <c r="N468" s="131"/>
      <c r="O468" s="132" t="s">
        <v>6</v>
      </c>
      <c r="P468" s="132"/>
      <c r="Q468" s="132"/>
    </row>
    <row r="469" spans="1:17" ht="22.2" customHeight="1">
      <c r="A469" s="5"/>
      <c r="B469" s="5"/>
      <c r="C469" s="126" t="s">
        <v>35</v>
      </c>
      <c r="D469" s="126"/>
      <c r="E469" s="126"/>
      <c r="F469" s="126"/>
      <c r="G469" s="126"/>
      <c r="H469" s="126"/>
      <c r="I469" s="126"/>
      <c r="J469" s="126"/>
      <c r="K469" s="126"/>
      <c r="L469" s="4" t="s">
        <v>5</v>
      </c>
      <c r="M469" s="128">
        <f>+M470</f>
        <v>120000</v>
      </c>
      <c r="N469" s="128"/>
      <c r="O469" s="129" t="s">
        <v>6</v>
      </c>
      <c r="P469" s="129"/>
      <c r="Q469" s="129"/>
    </row>
    <row r="470" spans="1:17" ht="22.2" customHeight="1">
      <c r="A470" s="5"/>
      <c r="B470" s="5"/>
      <c r="C470" s="3"/>
      <c r="D470" s="126" t="s">
        <v>45</v>
      </c>
      <c r="E470" s="126"/>
      <c r="F470" s="126"/>
      <c r="G470" s="126"/>
      <c r="H470" s="126"/>
      <c r="I470" s="126"/>
      <c r="J470" s="126"/>
      <c r="K470" s="126"/>
      <c r="L470" s="4" t="s">
        <v>5</v>
      </c>
      <c r="M470" s="128">
        <f>+M472+M474+M476</f>
        <v>120000</v>
      </c>
      <c r="N470" s="128"/>
      <c r="O470" s="129" t="s">
        <v>6</v>
      </c>
      <c r="P470" s="129"/>
      <c r="Q470" s="129"/>
    </row>
    <row r="471" spans="1:17" ht="25.8" customHeight="1">
      <c r="A471" s="5"/>
      <c r="B471" s="5"/>
      <c r="C471" s="5"/>
      <c r="D471" s="134" t="s">
        <v>51</v>
      </c>
      <c r="E471" s="134"/>
      <c r="F471" s="134"/>
      <c r="G471" s="134"/>
      <c r="H471" s="134"/>
      <c r="I471" s="134"/>
      <c r="J471" s="134"/>
      <c r="K471" s="134"/>
      <c r="L471" s="6"/>
      <c r="M471" s="135"/>
      <c r="N471" s="135"/>
      <c r="O471" s="119"/>
      <c r="P471" s="119"/>
      <c r="Q471" s="119"/>
    </row>
    <row r="472" spans="1:17" ht="22.2" customHeight="1">
      <c r="A472" s="5"/>
      <c r="B472" s="5"/>
      <c r="C472" s="5"/>
      <c r="D472" s="5"/>
      <c r="E472" s="121" t="s">
        <v>204</v>
      </c>
      <c r="F472" s="121"/>
      <c r="G472" s="121"/>
      <c r="H472" s="121"/>
      <c r="I472" s="121"/>
      <c r="J472" s="121"/>
      <c r="K472" s="121"/>
      <c r="L472" s="8" t="s">
        <v>8</v>
      </c>
      <c r="M472" s="127">
        <v>60000</v>
      </c>
      <c r="N472" s="127"/>
      <c r="O472" s="124" t="s">
        <v>6</v>
      </c>
      <c r="P472" s="124"/>
      <c r="Q472" s="124"/>
    </row>
    <row r="473" spans="1:17" ht="45.6" customHeight="1">
      <c r="A473" s="9"/>
      <c r="B473" s="9"/>
      <c r="C473" s="9"/>
      <c r="D473" s="7"/>
      <c r="E473" s="7"/>
      <c r="F473" s="117" t="s">
        <v>205</v>
      </c>
      <c r="G473" s="117"/>
      <c r="H473" s="117"/>
      <c r="I473" s="117"/>
      <c r="J473" s="117"/>
      <c r="K473" s="117"/>
      <c r="L473" s="9"/>
      <c r="M473" s="118"/>
      <c r="N473" s="118"/>
      <c r="O473" s="119"/>
      <c r="P473" s="119"/>
      <c r="Q473" s="119"/>
    </row>
    <row r="474" spans="1:17" ht="22.2" customHeight="1">
      <c r="A474" s="5"/>
      <c r="B474" s="5"/>
      <c r="C474" s="5"/>
      <c r="D474" s="5"/>
      <c r="E474" s="121" t="s">
        <v>206</v>
      </c>
      <c r="F474" s="121"/>
      <c r="G474" s="121"/>
      <c r="H474" s="121"/>
      <c r="I474" s="121"/>
      <c r="J474" s="121"/>
      <c r="K474" s="121"/>
      <c r="L474" s="8" t="s">
        <v>8</v>
      </c>
      <c r="M474" s="127">
        <v>20000</v>
      </c>
      <c r="N474" s="127"/>
      <c r="O474" s="124" t="s">
        <v>6</v>
      </c>
      <c r="P474" s="124"/>
      <c r="Q474" s="124"/>
    </row>
    <row r="475" spans="1:17" ht="21.6" customHeight="1">
      <c r="A475" s="9"/>
      <c r="B475" s="9"/>
      <c r="C475" s="9"/>
      <c r="D475" s="7"/>
      <c r="E475" s="7"/>
      <c r="F475" s="117" t="s">
        <v>207</v>
      </c>
      <c r="G475" s="117"/>
      <c r="H475" s="117"/>
      <c r="I475" s="117"/>
      <c r="J475" s="117"/>
      <c r="K475" s="117"/>
      <c r="L475" s="9"/>
      <c r="M475" s="118"/>
      <c r="N475" s="118"/>
      <c r="O475" s="119"/>
      <c r="P475" s="119"/>
      <c r="Q475" s="119"/>
    </row>
    <row r="476" spans="1:17" ht="22.2" customHeight="1">
      <c r="A476" s="5"/>
      <c r="B476" s="5"/>
      <c r="C476" s="5"/>
      <c r="D476" s="5"/>
      <c r="E476" s="121" t="s">
        <v>208</v>
      </c>
      <c r="F476" s="121"/>
      <c r="G476" s="121"/>
      <c r="H476" s="121"/>
      <c r="I476" s="121"/>
      <c r="J476" s="121"/>
      <c r="K476" s="121"/>
      <c r="L476" s="8" t="s">
        <v>8</v>
      </c>
      <c r="M476" s="127">
        <v>40000</v>
      </c>
      <c r="N476" s="127"/>
      <c r="O476" s="124" t="s">
        <v>6</v>
      </c>
      <c r="P476" s="124"/>
      <c r="Q476" s="124"/>
    </row>
    <row r="477" spans="1:17" ht="45.6" customHeight="1">
      <c r="A477" s="9"/>
      <c r="B477" s="9"/>
      <c r="C477" s="9"/>
      <c r="D477" s="7"/>
      <c r="E477" s="7"/>
      <c r="F477" s="117" t="s">
        <v>205</v>
      </c>
      <c r="G477" s="117"/>
      <c r="H477" s="117"/>
      <c r="I477" s="117"/>
      <c r="J477" s="117"/>
      <c r="K477" s="117"/>
      <c r="L477" s="9"/>
      <c r="M477" s="118"/>
      <c r="N477" s="118"/>
      <c r="O477" s="119"/>
      <c r="P477" s="119"/>
      <c r="Q477" s="119"/>
    </row>
    <row r="478" spans="1:17" ht="22.2" customHeight="1">
      <c r="A478" s="5"/>
      <c r="B478" s="5"/>
      <c r="C478" s="126" t="s">
        <v>77</v>
      </c>
      <c r="D478" s="126"/>
      <c r="E478" s="126"/>
      <c r="F478" s="126"/>
      <c r="G478" s="126"/>
      <c r="H478" s="126"/>
      <c r="I478" s="126"/>
      <c r="J478" s="126"/>
      <c r="K478" s="126"/>
      <c r="L478" s="4" t="s">
        <v>5</v>
      </c>
      <c r="M478" s="128">
        <f>+M479</f>
        <v>130000</v>
      </c>
      <c r="N478" s="128"/>
      <c r="O478" s="129" t="s">
        <v>6</v>
      </c>
      <c r="P478" s="129"/>
      <c r="Q478" s="129"/>
    </row>
    <row r="479" spans="1:17" ht="22.2" customHeight="1">
      <c r="A479" s="5"/>
      <c r="B479" s="5"/>
      <c r="C479" s="3"/>
      <c r="D479" s="126" t="s">
        <v>78</v>
      </c>
      <c r="E479" s="126"/>
      <c r="F479" s="126"/>
      <c r="G479" s="126"/>
      <c r="H479" s="126"/>
      <c r="I479" s="126"/>
      <c r="J479" s="126"/>
      <c r="K479" s="126"/>
      <c r="L479" s="4" t="s">
        <v>5</v>
      </c>
      <c r="M479" s="128">
        <f>+M481+M484+M486+M487</f>
        <v>130000</v>
      </c>
      <c r="N479" s="128"/>
      <c r="O479" s="129" t="s">
        <v>6</v>
      </c>
      <c r="P479" s="129"/>
      <c r="Q479" s="129"/>
    </row>
    <row r="480" spans="1:17" ht="22.2" customHeight="1">
      <c r="A480" s="5"/>
      <c r="B480" s="5"/>
      <c r="C480" s="5"/>
      <c r="D480" s="134" t="s">
        <v>79</v>
      </c>
      <c r="E480" s="134"/>
      <c r="F480" s="134"/>
      <c r="G480" s="134"/>
      <c r="H480" s="134"/>
      <c r="I480" s="134"/>
      <c r="J480" s="134"/>
      <c r="K480" s="134"/>
      <c r="L480" s="6"/>
      <c r="M480" s="135"/>
      <c r="N480" s="135"/>
      <c r="O480" s="119"/>
      <c r="P480" s="119"/>
      <c r="Q480" s="119"/>
    </row>
    <row r="481" spans="1:23" ht="22.2" customHeight="1">
      <c r="A481" s="5"/>
      <c r="B481" s="5"/>
      <c r="C481" s="5"/>
      <c r="D481" s="5"/>
      <c r="E481" s="121" t="s">
        <v>209</v>
      </c>
      <c r="F481" s="121"/>
      <c r="G481" s="121"/>
      <c r="H481" s="121"/>
      <c r="I481" s="121"/>
      <c r="J481" s="121"/>
      <c r="K481" s="121"/>
      <c r="L481" s="8" t="s">
        <v>8</v>
      </c>
      <c r="M481" s="127">
        <v>10000</v>
      </c>
      <c r="N481" s="127"/>
      <c r="O481" s="124" t="s">
        <v>6</v>
      </c>
      <c r="P481" s="124"/>
      <c r="Q481" s="124"/>
    </row>
    <row r="482" spans="1:23" ht="56.4" customHeight="1">
      <c r="A482" s="9"/>
      <c r="B482" s="9"/>
      <c r="C482" s="9"/>
      <c r="D482" s="7"/>
      <c r="E482" s="7"/>
      <c r="F482" s="117" t="s">
        <v>314</v>
      </c>
      <c r="G482" s="117"/>
      <c r="H482" s="117"/>
      <c r="I482" s="117"/>
      <c r="J482" s="117"/>
      <c r="K482" s="117"/>
      <c r="L482" s="9"/>
      <c r="M482" s="118"/>
      <c r="N482" s="118"/>
      <c r="O482" s="119"/>
      <c r="P482" s="119"/>
      <c r="Q482" s="119"/>
    </row>
    <row r="483" spans="1:23" ht="22.2" customHeight="1">
      <c r="A483" s="5"/>
      <c r="B483" s="5"/>
      <c r="C483" s="5"/>
      <c r="D483" s="134" t="s">
        <v>164</v>
      </c>
      <c r="E483" s="134"/>
      <c r="F483" s="134"/>
      <c r="G483" s="134"/>
      <c r="H483" s="134"/>
      <c r="I483" s="134"/>
      <c r="J483" s="134"/>
      <c r="K483" s="134"/>
      <c r="L483" s="6"/>
      <c r="M483" s="135"/>
      <c r="N483" s="135"/>
      <c r="O483" s="119"/>
      <c r="P483" s="119"/>
      <c r="Q483" s="119"/>
    </row>
    <row r="484" spans="1:23" ht="22.2" customHeight="1">
      <c r="A484" s="5"/>
      <c r="B484" s="5"/>
      <c r="C484" s="5"/>
      <c r="D484" s="5"/>
      <c r="E484" s="121" t="s">
        <v>210</v>
      </c>
      <c r="F484" s="121"/>
      <c r="G484" s="121"/>
      <c r="H484" s="121"/>
      <c r="I484" s="121"/>
      <c r="J484" s="121"/>
      <c r="K484" s="121"/>
      <c r="L484" s="8" t="s">
        <v>8</v>
      </c>
      <c r="M484" s="127">
        <v>50000</v>
      </c>
      <c r="N484" s="127"/>
      <c r="O484" s="124" t="s">
        <v>6</v>
      </c>
      <c r="P484" s="124"/>
      <c r="Q484" s="124"/>
    </row>
    <row r="485" spans="1:23" ht="22.2" customHeight="1">
      <c r="A485" s="9"/>
      <c r="B485" s="9"/>
      <c r="C485" s="9"/>
      <c r="D485" s="7"/>
      <c r="E485" s="7"/>
      <c r="F485" s="117" t="s">
        <v>211</v>
      </c>
      <c r="G485" s="117"/>
      <c r="H485" s="117"/>
      <c r="I485" s="117"/>
      <c r="J485" s="117"/>
      <c r="K485" s="117"/>
      <c r="L485" s="9"/>
      <c r="M485" s="118"/>
      <c r="N485" s="118"/>
      <c r="O485" s="119"/>
      <c r="P485" s="119"/>
      <c r="Q485" s="119"/>
    </row>
    <row r="486" spans="1:23" ht="22.2" customHeight="1">
      <c r="A486" s="5"/>
      <c r="B486" s="5"/>
      <c r="C486" s="5"/>
      <c r="D486" s="5"/>
      <c r="E486" s="121" t="s">
        <v>212</v>
      </c>
      <c r="F486" s="121"/>
      <c r="G486" s="121"/>
      <c r="H486" s="121"/>
      <c r="I486" s="121"/>
      <c r="J486" s="121"/>
      <c r="K486" s="121"/>
      <c r="L486" s="8" t="s">
        <v>8</v>
      </c>
      <c r="M486" s="127">
        <v>35000</v>
      </c>
      <c r="N486" s="127"/>
      <c r="O486" s="124" t="s">
        <v>6</v>
      </c>
      <c r="P486" s="124"/>
      <c r="Q486" s="124"/>
      <c r="W486" s="12"/>
    </row>
    <row r="487" spans="1:23" ht="22.2" customHeight="1">
      <c r="A487" s="5"/>
      <c r="B487" s="5"/>
      <c r="C487" s="5"/>
      <c r="D487" s="5"/>
      <c r="E487" s="121" t="s">
        <v>213</v>
      </c>
      <c r="F487" s="121"/>
      <c r="G487" s="121"/>
      <c r="H487" s="121"/>
      <c r="I487" s="121"/>
      <c r="J487" s="121"/>
      <c r="K487" s="121"/>
      <c r="L487" s="8" t="s">
        <v>8</v>
      </c>
      <c r="M487" s="127">
        <v>35000</v>
      </c>
      <c r="N487" s="127"/>
      <c r="O487" s="124" t="s">
        <v>6</v>
      </c>
      <c r="P487" s="124"/>
      <c r="Q487" s="124"/>
    </row>
    <row r="488" spans="1:23" ht="22.2" customHeight="1">
      <c r="A488" s="9"/>
      <c r="B488" s="9"/>
      <c r="C488" s="9"/>
      <c r="D488" s="7"/>
      <c r="E488" s="7"/>
      <c r="F488" s="117" t="s">
        <v>214</v>
      </c>
      <c r="G488" s="117"/>
      <c r="H488" s="117"/>
      <c r="I488" s="117"/>
      <c r="J488" s="117"/>
      <c r="K488" s="117"/>
      <c r="L488" s="9"/>
      <c r="M488" s="118"/>
      <c r="N488" s="118"/>
      <c r="O488" s="119"/>
      <c r="P488" s="119"/>
      <c r="Q488" s="119"/>
    </row>
    <row r="489" spans="1:23" s="114" customFormat="1" ht="19.95" customHeight="1">
      <c r="A489" s="113"/>
      <c r="B489" s="139" t="s">
        <v>215</v>
      </c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13"/>
    </row>
    <row r="490" spans="1:23" s="12" customFormat="1" ht="22.2" customHeight="1">
      <c r="A490" s="10"/>
      <c r="B490" s="130" t="s">
        <v>216</v>
      </c>
      <c r="C490" s="130"/>
      <c r="D490" s="130"/>
      <c r="E490" s="130"/>
      <c r="F490" s="130"/>
      <c r="G490" s="130"/>
      <c r="H490" s="130"/>
      <c r="I490" s="130"/>
      <c r="J490" s="130"/>
      <c r="K490" s="130"/>
      <c r="L490" s="11" t="s">
        <v>5</v>
      </c>
      <c r="M490" s="131">
        <f>+M491</f>
        <v>2233378</v>
      </c>
      <c r="N490" s="131"/>
      <c r="O490" s="132" t="s">
        <v>6</v>
      </c>
      <c r="P490" s="132"/>
      <c r="Q490" s="132"/>
    </row>
    <row r="491" spans="1:23" ht="22.2" customHeight="1">
      <c r="A491" s="5"/>
      <c r="B491" s="5"/>
      <c r="C491" s="126" t="s">
        <v>71</v>
      </c>
      <c r="D491" s="126"/>
      <c r="E491" s="126"/>
      <c r="F491" s="126"/>
      <c r="G491" s="126"/>
      <c r="H491" s="126"/>
      <c r="I491" s="126"/>
      <c r="J491" s="126"/>
      <c r="K491" s="126"/>
      <c r="L491" s="4" t="s">
        <v>5</v>
      </c>
      <c r="M491" s="128">
        <f>+M492</f>
        <v>2233378</v>
      </c>
      <c r="N491" s="128"/>
      <c r="O491" s="129" t="s">
        <v>6</v>
      </c>
      <c r="P491" s="129"/>
      <c r="Q491" s="129"/>
    </row>
    <row r="492" spans="1:23" ht="22.2" customHeight="1">
      <c r="A492" s="5"/>
      <c r="B492" s="5"/>
      <c r="C492" s="3"/>
      <c r="D492" s="126" t="s">
        <v>217</v>
      </c>
      <c r="E492" s="126"/>
      <c r="F492" s="126"/>
      <c r="G492" s="126"/>
      <c r="H492" s="126"/>
      <c r="I492" s="126"/>
      <c r="J492" s="126"/>
      <c r="K492" s="126"/>
      <c r="L492" s="4" t="s">
        <v>5</v>
      </c>
      <c r="M492" s="128">
        <f>+M494+M497+M499+M501+M503+M505+M507+M509+M511+M513+M515+M517+M521</f>
        <v>2233378</v>
      </c>
      <c r="N492" s="128"/>
      <c r="O492" s="129" t="s">
        <v>6</v>
      </c>
      <c r="P492" s="129"/>
      <c r="Q492" s="129"/>
    </row>
    <row r="493" spans="1:23" s="114" customFormat="1" ht="19.95" customHeight="1">
      <c r="A493" s="113"/>
      <c r="B493" s="113"/>
      <c r="C493" s="113"/>
      <c r="D493" s="113"/>
      <c r="E493" s="113"/>
      <c r="F493" s="120" t="s">
        <v>370</v>
      </c>
      <c r="G493" s="120"/>
      <c r="H493" s="120"/>
      <c r="I493" s="120"/>
      <c r="J493" s="120"/>
      <c r="K493" s="120"/>
      <c r="L493" s="113"/>
      <c r="M493" s="113"/>
      <c r="N493" s="113"/>
    </row>
    <row r="494" spans="1:23" ht="22.2" customHeight="1">
      <c r="A494" s="5"/>
      <c r="B494" s="5"/>
      <c r="C494" s="5"/>
      <c r="D494" s="5"/>
      <c r="E494" s="121" t="s">
        <v>371</v>
      </c>
      <c r="F494" s="121"/>
      <c r="G494" s="121"/>
      <c r="H494" s="121"/>
      <c r="I494" s="121"/>
      <c r="J494" s="121"/>
      <c r="K494" s="121"/>
      <c r="L494" s="8" t="s">
        <v>8</v>
      </c>
      <c r="M494" s="122">
        <v>185000</v>
      </c>
      <c r="N494" s="123"/>
      <c r="O494" s="124" t="s">
        <v>6</v>
      </c>
      <c r="P494" s="124"/>
      <c r="Q494" s="124"/>
    </row>
    <row r="495" spans="1:23" ht="69" customHeight="1">
      <c r="A495" s="9"/>
      <c r="B495" s="9"/>
      <c r="C495" s="9"/>
      <c r="D495" s="7"/>
      <c r="E495" s="7"/>
      <c r="F495" s="125" t="s">
        <v>359</v>
      </c>
      <c r="G495" s="125"/>
      <c r="H495" s="125"/>
      <c r="I495" s="125"/>
      <c r="J495" s="125"/>
      <c r="K495" s="125"/>
      <c r="L495" s="9"/>
      <c r="M495" s="118"/>
      <c r="N495" s="118"/>
      <c r="O495" s="119"/>
      <c r="P495" s="119"/>
      <c r="Q495" s="119"/>
    </row>
    <row r="496" spans="1:23" s="114" customFormat="1" ht="19.95" customHeight="1">
      <c r="A496" s="113"/>
      <c r="B496" s="113"/>
      <c r="C496" s="113"/>
      <c r="D496" s="113"/>
      <c r="E496" s="113"/>
      <c r="F496" s="120" t="s">
        <v>218</v>
      </c>
      <c r="G496" s="120"/>
      <c r="H496" s="120"/>
      <c r="I496" s="113"/>
      <c r="J496" s="113"/>
      <c r="K496" s="113"/>
      <c r="L496" s="113"/>
      <c r="M496" s="113"/>
      <c r="N496" s="113"/>
    </row>
    <row r="497" spans="1:17" ht="22.2" customHeight="1">
      <c r="A497" s="5"/>
      <c r="B497" s="5"/>
      <c r="C497" s="5"/>
      <c r="D497" s="5"/>
      <c r="E497" s="121" t="s">
        <v>332</v>
      </c>
      <c r="F497" s="121"/>
      <c r="G497" s="121"/>
      <c r="H497" s="121"/>
      <c r="I497" s="121"/>
      <c r="J497" s="121"/>
      <c r="K497" s="121"/>
      <c r="L497" s="8" t="s">
        <v>8</v>
      </c>
      <c r="M497" s="122">
        <v>179995</v>
      </c>
      <c r="N497" s="122"/>
      <c r="O497" s="124" t="s">
        <v>6</v>
      </c>
      <c r="P497" s="124"/>
      <c r="Q497" s="124"/>
    </row>
    <row r="498" spans="1:17" ht="87.6" customHeight="1">
      <c r="A498" s="9"/>
      <c r="B498" s="9"/>
      <c r="C498" s="9"/>
      <c r="D498" s="7"/>
      <c r="E498" s="7"/>
      <c r="F498" s="117" t="s">
        <v>351</v>
      </c>
      <c r="G498" s="117"/>
      <c r="H498" s="117"/>
      <c r="I498" s="117"/>
      <c r="J498" s="117"/>
      <c r="K498" s="117"/>
      <c r="L498" s="9"/>
      <c r="M498" s="118"/>
      <c r="N498" s="118"/>
      <c r="O498" s="119"/>
      <c r="P498" s="119"/>
      <c r="Q498" s="119"/>
    </row>
    <row r="499" spans="1:17" ht="29.4" customHeight="1">
      <c r="A499" s="5"/>
      <c r="B499" s="5"/>
      <c r="C499" s="5"/>
      <c r="D499" s="5"/>
      <c r="E499" s="121" t="s">
        <v>333</v>
      </c>
      <c r="F499" s="121"/>
      <c r="G499" s="121"/>
      <c r="H499" s="121"/>
      <c r="I499" s="121"/>
      <c r="J499" s="121"/>
      <c r="K499" s="121"/>
      <c r="L499" s="8" t="s">
        <v>8</v>
      </c>
      <c r="M499" s="122">
        <v>140962</v>
      </c>
      <c r="N499" s="122"/>
      <c r="O499" s="124" t="s">
        <v>6</v>
      </c>
      <c r="P499" s="124"/>
      <c r="Q499" s="124"/>
    </row>
    <row r="500" spans="1:17" ht="86.4" customHeight="1">
      <c r="A500" s="9"/>
      <c r="B500" s="9"/>
      <c r="C500" s="9"/>
      <c r="D500" s="7"/>
      <c r="E500" s="7"/>
      <c r="F500" s="117" t="s">
        <v>340</v>
      </c>
      <c r="G500" s="117"/>
      <c r="H500" s="117"/>
      <c r="I500" s="117"/>
      <c r="J500" s="117"/>
      <c r="K500" s="117"/>
      <c r="L500" s="9"/>
      <c r="M500" s="118"/>
      <c r="N500" s="118"/>
      <c r="O500" s="119"/>
      <c r="P500" s="119"/>
      <c r="Q500" s="119"/>
    </row>
    <row r="501" spans="1:17" ht="22.2" customHeight="1">
      <c r="A501" s="5"/>
      <c r="B501" s="5"/>
      <c r="C501" s="5"/>
      <c r="D501" s="5"/>
      <c r="E501" s="121" t="s">
        <v>334</v>
      </c>
      <c r="F501" s="121"/>
      <c r="G501" s="121"/>
      <c r="H501" s="121"/>
      <c r="I501" s="121"/>
      <c r="J501" s="121"/>
      <c r="K501" s="121"/>
      <c r="L501" s="8" t="s">
        <v>8</v>
      </c>
      <c r="M501" s="122">
        <v>26139</v>
      </c>
      <c r="N501" s="123"/>
      <c r="O501" s="124" t="s">
        <v>6</v>
      </c>
      <c r="P501" s="124"/>
      <c r="Q501" s="124"/>
    </row>
    <row r="502" spans="1:17" ht="89.4" customHeight="1">
      <c r="A502" s="9"/>
      <c r="B502" s="9"/>
      <c r="C502" s="9"/>
      <c r="D502" s="7"/>
      <c r="E502" s="7"/>
      <c r="F502" s="117" t="s">
        <v>335</v>
      </c>
      <c r="G502" s="117"/>
      <c r="H502" s="117"/>
      <c r="I502" s="117"/>
      <c r="J502" s="117"/>
      <c r="K502" s="117"/>
      <c r="L502" s="9"/>
      <c r="M502" s="118"/>
      <c r="N502" s="118"/>
      <c r="O502" s="119"/>
      <c r="P502" s="119"/>
      <c r="Q502" s="119"/>
    </row>
    <row r="503" spans="1:17" ht="22.2" customHeight="1">
      <c r="A503" s="5"/>
      <c r="B503" s="5"/>
      <c r="C503" s="5"/>
      <c r="D503" s="5"/>
      <c r="E503" s="121" t="s">
        <v>336</v>
      </c>
      <c r="F503" s="121"/>
      <c r="G503" s="121"/>
      <c r="H503" s="121"/>
      <c r="I503" s="121"/>
      <c r="J503" s="121"/>
      <c r="K503" s="121"/>
      <c r="L503" s="8" t="s">
        <v>8</v>
      </c>
      <c r="M503" s="122">
        <v>200000</v>
      </c>
      <c r="N503" s="123"/>
      <c r="O503" s="124" t="s">
        <v>6</v>
      </c>
      <c r="P503" s="124"/>
      <c r="Q503" s="124"/>
    </row>
    <row r="504" spans="1:17" ht="82.8" customHeight="1">
      <c r="A504" s="9"/>
      <c r="B504" s="9"/>
      <c r="C504" s="9"/>
      <c r="D504" s="7"/>
      <c r="E504" s="7"/>
      <c r="F504" s="117" t="s">
        <v>337</v>
      </c>
      <c r="G504" s="117"/>
      <c r="H504" s="117"/>
      <c r="I504" s="117"/>
      <c r="J504" s="117"/>
      <c r="K504" s="117"/>
      <c r="L504" s="9"/>
      <c r="M504" s="118"/>
      <c r="N504" s="118"/>
      <c r="O504" s="119"/>
      <c r="P504" s="119"/>
      <c r="Q504" s="119"/>
    </row>
    <row r="505" spans="1:17" ht="22.2" customHeight="1">
      <c r="A505" s="5"/>
      <c r="B505" s="5"/>
      <c r="C505" s="5"/>
      <c r="D505" s="5"/>
      <c r="E505" s="121" t="s">
        <v>353</v>
      </c>
      <c r="F505" s="121"/>
      <c r="G505" s="121"/>
      <c r="H505" s="121"/>
      <c r="I505" s="121"/>
      <c r="J505" s="121"/>
      <c r="K505" s="121"/>
      <c r="L505" s="8" t="s">
        <v>8</v>
      </c>
      <c r="M505" s="122">
        <v>161918</v>
      </c>
      <c r="N505" s="123"/>
      <c r="O505" s="124" t="s">
        <v>6</v>
      </c>
      <c r="P505" s="124"/>
      <c r="Q505" s="124"/>
    </row>
    <row r="506" spans="1:17" ht="111.6" customHeight="1">
      <c r="A506" s="9"/>
      <c r="B506" s="9"/>
      <c r="C506" s="9"/>
      <c r="D506" s="7"/>
      <c r="E506" s="7"/>
      <c r="F506" s="117" t="s">
        <v>365</v>
      </c>
      <c r="G506" s="117"/>
      <c r="H506" s="117"/>
      <c r="I506" s="117"/>
      <c r="J506" s="117"/>
      <c r="K506" s="117"/>
      <c r="L506" s="9"/>
      <c r="M506" s="118"/>
      <c r="N506" s="118"/>
      <c r="O506" s="119"/>
      <c r="P506" s="119"/>
      <c r="Q506" s="119"/>
    </row>
    <row r="507" spans="1:17" ht="22.2" customHeight="1">
      <c r="A507" s="5"/>
      <c r="B507" s="5"/>
      <c r="C507" s="5"/>
      <c r="D507" s="5"/>
      <c r="E507" s="121" t="s">
        <v>354</v>
      </c>
      <c r="F507" s="121"/>
      <c r="G507" s="121"/>
      <c r="H507" s="121"/>
      <c r="I507" s="121"/>
      <c r="J507" s="121"/>
      <c r="K507" s="121"/>
      <c r="L507" s="8" t="s">
        <v>8</v>
      </c>
      <c r="M507" s="122">
        <v>87737</v>
      </c>
      <c r="N507" s="123"/>
      <c r="O507" s="124" t="s">
        <v>6</v>
      </c>
      <c r="P507" s="124"/>
      <c r="Q507" s="124"/>
    </row>
    <row r="508" spans="1:17" ht="157.19999999999999" customHeight="1">
      <c r="A508" s="9"/>
      <c r="B508" s="9"/>
      <c r="C508" s="9"/>
      <c r="D508" s="7"/>
      <c r="E508" s="7"/>
      <c r="F508" s="117" t="s">
        <v>358</v>
      </c>
      <c r="G508" s="117"/>
      <c r="H508" s="117"/>
      <c r="I508" s="117"/>
      <c r="J508" s="117"/>
      <c r="K508" s="117"/>
      <c r="L508" s="9"/>
      <c r="M508" s="118"/>
      <c r="N508" s="118"/>
      <c r="O508" s="119"/>
      <c r="P508" s="119"/>
      <c r="Q508" s="119"/>
    </row>
    <row r="509" spans="1:17" ht="22.2" customHeight="1">
      <c r="A509" s="5"/>
      <c r="B509" s="5"/>
      <c r="C509" s="5"/>
      <c r="D509" s="5"/>
      <c r="E509" s="121" t="s">
        <v>355</v>
      </c>
      <c r="F509" s="121"/>
      <c r="G509" s="121"/>
      <c r="H509" s="121"/>
      <c r="I509" s="121"/>
      <c r="J509" s="121"/>
      <c r="K509" s="121"/>
      <c r="L509" s="8" t="s">
        <v>8</v>
      </c>
      <c r="M509" s="122">
        <v>187302</v>
      </c>
      <c r="N509" s="122"/>
      <c r="O509" s="124" t="s">
        <v>6</v>
      </c>
      <c r="P509" s="124"/>
      <c r="Q509" s="124"/>
    </row>
    <row r="510" spans="1:17" ht="82.2" customHeight="1">
      <c r="A510" s="9"/>
      <c r="B510" s="9"/>
      <c r="C510" s="9"/>
      <c r="D510" s="7"/>
      <c r="E510" s="7"/>
      <c r="F510" s="117" t="s">
        <v>352</v>
      </c>
      <c r="G510" s="117"/>
      <c r="H510" s="117"/>
      <c r="I510" s="117"/>
      <c r="J510" s="117"/>
      <c r="K510" s="117"/>
      <c r="L510" s="9"/>
      <c r="M510" s="118"/>
      <c r="N510" s="118"/>
      <c r="O510" s="119"/>
      <c r="P510" s="119"/>
      <c r="Q510" s="119"/>
    </row>
    <row r="511" spans="1:17" ht="22.2" customHeight="1">
      <c r="A511" s="5"/>
      <c r="B511" s="5"/>
      <c r="C511" s="5"/>
      <c r="D511" s="5"/>
      <c r="E511" s="121" t="s">
        <v>356</v>
      </c>
      <c r="F511" s="121"/>
      <c r="G511" s="121"/>
      <c r="H511" s="121"/>
      <c r="I511" s="121"/>
      <c r="J511" s="121"/>
      <c r="K511" s="121"/>
      <c r="L511" s="8" t="s">
        <v>8</v>
      </c>
      <c r="M511" s="122">
        <v>187302</v>
      </c>
      <c r="N511" s="123"/>
      <c r="O511" s="124" t="s">
        <v>6</v>
      </c>
      <c r="P511" s="124"/>
      <c r="Q511" s="124"/>
    </row>
    <row r="512" spans="1:17" ht="82.2" customHeight="1">
      <c r="A512" s="9"/>
      <c r="B512" s="9"/>
      <c r="C512" s="9"/>
      <c r="D512" s="7"/>
      <c r="E512" s="7"/>
      <c r="F512" s="117" t="s">
        <v>364</v>
      </c>
      <c r="G512" s="117"/>
      <c r="H512" s="117"/>
      <c r="I512" s="117"/>
      <c r="J512" s="117"/>
      <c r="K512" s="117"/>
      <c r="L512" s="9"/>
      <c r="M512" s="118"/>
      <c r="N512" s="118"/>
      <c r="O512" s="119"/>
      <c r="P512" s="119"/>
      <c r="Q512" s="119"/>
    </row>
    <row r="513" spans="1:17" ht="22.2" customHeight="1">
      <c r="A513" s="5"/>
      <c r="B513" s="5"/>
      <c r="C513" s="5"/>
      <c r="D513" s="5"/>
      <c r="E513" s="121" t="s">
        <v>357</v>
      </c>
      <c r="F513" s="121"/>
      <c r="G513" s="121"/>
      <c r="H513" s="121"/>
      <c r="I513" s="121"/>
      <c r="J513" s="121"/>
      <c r="K513" s="121"/>
      <c r="L513" s="8" t="s">
        <v>8</v>
      </c>
      <c r="M513" s="122">
        <v>187302</v>
      </c>
      <c r="N513" s="123"/>
      <c r="O513" s="124" t="s">
        <v>6</v>
      </c>
      <c r="P513" s="124"/>
      <c r="Q513" s="124"/>
    </row>
    <row r="514" spans="1:17" ht="90" customHeight="1">
      <c r="A514" s="9"/>
      <c r="B514" s="9"/>
      <c r="C514" s="9"/>
      <c r="D514" s="7"/>
      <c r="E514" s="7"/>
      <c r="F514" s="117" t="s">
        <v>363</v>
      </c>
      <c r="G514" s="117"/>
      <c r="H514" s="117"/>
      <c r="I514" s="117"/>
      <c r="J514" s="117"/>
      <c r="K514" s="117"/>
      <c r="L514" s="9"/>
      <c r="M514" s="118"/>
      <c r="N514" s="118"/>
      <c r="O514" s="119"/>
      <c r="P514" s="119"/>
      <c r="Q514" s="119"/>
    </row>
    <row r="515" spans="1:17" ht="22.2" customHeight="1">
      <c r="A515" s="5"/>
      <c r="B515" s="5"/>
      <c r="C515" s="5"/>
      <c r="D515" s="5"/>
      <c r="E515" s="121" t="s">
        <v>372</v>
      </c>
      <c r="F515" s="121"/>
      <c r="G515" s="121"/>
      <c r="H515" s="121"/>
      <c r="I515" s="121"/>
      <c r="J515" s="121"/>
      <c r="K515" s="121"/>
      <c r="L515" s="8" t="s">
        <v>8</v>
      </c>
      <c r="M515" s="122">
        <v>206600</v>
      </c>
      <c r="N515" s="123"/>
      <c r="O515" s="124" t="s">
        <v>6</v>
      </c>
      <c r="P515" s="124"/>
      <c r="Q515" s="124"/>
    </row>
    <row r="516" spans="1:17" ht="87" customHeight="1">
      <c r="A516" s="9"/>
      <c r="B516" s="9"/>
      <c r="C516" s="9"/>
      <c r="D516" s="7"/>
      <c r="E516" s="7"/>
      <c r="F516" s="117" t="s">
        <v>346</v>
      </c>
      <c r="G516" s="117"/>
      <c r="H516" s="117"/>
      <c r="I516" s="117"/>
      <c r="J516" s="117"/>
      <c r="K516" s="117"/>
      <c r="L516" s="9"/>
      <c r="M516" s="118"/>
      <c r="N516" s="118"/>
      <c r="O516" s="119"/>
      <c r="P516" s="119"/>
      <c r="Q516" s="119"/>
    </row>
    <row r="517" spans="1:17" ht="22.2" customHeight="1">
      <c r="A517" s="5"/>
      <c r="B517" s="5"/>
      <c r="C517" s="5"/>
      <c r="D517" s="5"/>
      <c r="E517" s="121" t="s">
        <v>373</v>
      </c>
      <c r="F517" s="121"/>
      <c r="G517" s="121"/>
      <c r="H517" s="121"/>
      <c r="I517" s="121"/>
      <c r="J517" s="121"/>
      <c r="K517" s="121"/>
      <c r="L517" s="8" t="s">
        <v>8</v>
      </c>
      <c r="M517" s="122">
        <v>286630</v>
      </c>
      <c r="N517" s="123"/>
      <c r="O517" s="124" t="s">
        <v>6</v>
      </c>
      <c r="P517" s="124"/>
      <c r="Q517" s="124"/>
    </row>
    <row r="518" spans="1:17" ht="22.2" customHeight="1">
      <c r="A518" s="5"/>
      <c r="B518" s="5"/>
      <c r="C518" s="5"/>
      <c r="D518" s="5"/>
      <c r="E518" s="7"/>
      <c r="F518" s="125" t="s">
        <v>338</v>
      </c>
      <c r="G518" s="125"/>
      <c r="H518" s="125"/>
      <c r="I518" s="125"/>
      <c r="J518" s="125"/>
      <c r="K518" s="125"/>
      <c r="L518" s="8"/>
      <c r="M518" s="116"/>
      <c r="N518" s="115"/>
      <c r="O518" s="14"/>
      <c r="P518" s="14"/>
      <c r="Q518" s="14"/>
    </row>
    <row r="519" spans="1:17" ht="85.8" customHeight="1">
      <c r="A519" s="9"/>
      <c r="B519" s="9"/>
      <c r="C519" s="9"/>
      <c r="D519" s="7"/>
      <c r="E519" s="7"/>
      <c r="F519" s="117" t="s">
        <v>361</v>
      </c>
      <c r="G519" s="117"/>
      <c r="H519" s="117"/>
      <c r="I519" s="117"/>
      <c r="J519" s="117"/>
      <c r="K519" s="117"/>
      <c r="L519" s="9"/>
      <c r="M519" s="118"/>
      <c r="N519" s="118"/>
      <c r="O519" s="119"/>
      <c r="P519" s="119"/>
      <c r="Q519" s="119"/>
    </row>
    <row r="520" spans="1:17" ht="22.2" customHeight="1">
      <c r="A520" s="5"/>
      <c r="B520" s="5"/>
      <c r="C520" s="3"/>
      <c r="D520" s="133" t="s">
        <v>248</v>
      </c>
      <c r="E520" s="133"/>
      <c r="F520" s="133"/>
      <c r="G520" s="133"/>
      <c r="H520" s="133"/>
      <c r="I520" s="133"/>
      <c r="J520" s="133"/>
      <c r="K520" s="133"/>
      <c r="L520" s="4"/>
      <c r="M520" s="128"/>
      <c r="N520" s="128"/>
      <c r="O520" s="129"/>
      <c r="P520" s="129"/>
      <c r="Q520" s="129"/>
    </row>
    <row r="521" spans="1:17" ht="22.2" customHeight="1">
      <c r="A521" s="5"/>
      <c r="B521" s="5"/>
      <c r="C521" s="5"/>
      <c r="D521" s="5"/>
      <c r="E521" s="121" t="s">
        <v>374</v>
      </c>
      <c r="F521" s="121"/>
      <c r="G521" s="121"/>
      <c r="H521" s="121"/>
      <c r="I521" s="121"/>
      <c r="J521" s="121"/>
      <c r="K521" s="121"/>
      <c r="L521" s="8" t="s">
        <v>8</v>
      </c>
      <c r="M521" s="122">
        <v>196491</v>
      </c>
      <c r="N521" s="123"/>
      <c r="O521" s="124" t="s">
        <v>6</v>
      </c>
      <c r="P521" s="124"/>
      <c r="Q521" s="124"/>
    </row>
    <row r="522" spans="1:17" ht="22.2" customHeight="1">
      <c r="A522" s="5"/>
      <c r="B522" s="5"/>
      <c r="C522" s="5"/>
      <c r="D522" s="5"/>
      <c r="E522" s="7"/>
      <c r="F522" s="125" t="s">
        <v>339</v>
      </c>
      <c r="G522" s="125"/>
      <c r="H522" s="125"/>
      <c r="I522" s="125"/>
      <c r="J522" s="125"/>
      <c r="K522" s="125"/>
      <c r="L522" s="8"/>
      <c r="M522" s="116"/>
      <c r="N522" s="115"/>
      <c r="O522" s="14"/>
      <c r="P522" s="14"/>
      <c r="Q522" s="14"/>
    </row>
    <row r="523" spans="1:17" ht="90" customHeight="1">
      <c r="A523" s="9"/>
      <c r="B523" s="9"/>
      <c r="C523" s="9"/>
      <c r="D523" s="7"/>
      <c r="E523" s="7"/>
      <c r="F523" s="117" t="s">
        <v>362</v>
      </c>
      <c r="G523" s="117"/>
      <c r="H523" s="117"/>
      <c r="I523" s="117"/>
      <c r="J523" s="117"/>
      <c r="K523" s="117"/>
      <c r="L523" s="9"/>
      <c r="M523" s="118"/>
      <c r="N523" s="118"/>
      <c r="O523" s="119"/>
      <c r="P523" s="119"/>
      <c r="Q523" s="119"/>
    </row>
    <row r="524" spans="1:17" ht="18" customHeight="1">
      <c r="A524" s="137" t="s">
        <v>219</v>
      </c>
      <c r="B524" s="137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7"/>
    </row>
    <row r="525" spans="1:17" s="12" customFormat="1" ht="22.2" customHeight="1">
      <c r="A525" s="10"/>
      <c r="B525" s="130" t="s">
        <v>220</v>
      </c>
      <c r="C525" s="130"/>
      <c r="D525" s="130"/>
      <c r="E525" s="130"/>
      <c r="F525" s="130"/>
      <c r="G525" s="130"/>
      <c r="H525" s="130"/>
      <c r="I525" s="130"/>
      <c r="J525" s="130"/>
      <c r="K525" s="130"/>
      <c r="L525" s="11" t="s">
        <v>5</v>
      </c>
      <c r="M525" s="131">
        <f>+M526+M530</f>
        <v>513120</v>
      </c>
      <c r="N525" s="131"/>
      <c r="O525" s="132" t="s">
        <v>6</v>
      </c>
      <c r="P525" s="132"/>
      <c r="Q525" s="132"/>
    </row>
    <row r="526" spans="1:17" ht="22.2" customHeight="1">
      <c r="A526" s="5"/>
      <c r="B526" s="5"/>
      <c r="C526" s="126" t="s">
        <v>21</v>
      </c>
      <c r="D526" s="126"/>
      <c r="E526" s="126"/>
      <c r="F526" s="126"/>
      <c r="G526" s="126"/>
      <c r="H526" s="126"/>
      <c r="I526" s="126"/>
      <c r="J526" s="126"/>
      <c r="K526" s="126"/>
      <c r="L526" s="4" t="s">
        <v>5</v>
      </c>
      <c r="M526" s="128">
        <f>+M527</f>
        <v>483120</v>
      </c>
      <c r="N526" s="128"/>
      <c r="O526" s="129" t="s">
        <v>6</v>
      </c>
      <c r="P526" s="129"/>
      <c r="Q526" s="129"/>
    </row>
    <row r="527" spans="1:17" ht="22.2" customHeight="1">
      <c r="A527" s="5"/>
      <c r="B527" s="5"/>
      <c r="C527" s="3"/>
      <c r="D527" s="126" t="s">
        <v>27</v>
      </c>
      <c r="E527" s="126"/>
      <c r="F527" s="126"/>
      <c r="G527" s="126"/>
      <c r="H527" s="126"/>
      <c r="I527" s="126"/>
      <c r="J527" s="126"/>
      <c r="K527" s="126"/>
      <c r="L527" s="4" t="s">
        <v>5</v>
      </c>
      <c r="M527" s="128">
        <f>+M528</f>
        <v>483120</v>
      </c>
      <c r="N527" s="128"/>
      <c r="O527" s="129" t="s">
        <v>6</v>
      </c>
      <c r="P527" s="129"/>
      <c r="Q527" s="129"/>
    </row>
    <row r="528" spans="1:17" ht="22.2" customHeight="1">
      <c r="A528" s="5"/>
      <c r="B528" s="5"/>
      <c r="C528" s="5"/>
      <c r="D528" s="134" t="s">
        <v>28</v>
      </c>
      <c r="E528" s="134"/>
      <c r="F528" s="134"/>
      <c r="G528" s="134"/>
      <c r="H528" s="134"/>
      <c r="I528" s="134"/>
      <c r="J528" s="134"/>
      <c r="K528" s="134"/>
      <c r="L528" s="6" t="s">
        <v>8</v>
      </c>
      <c r="M528" s="138">
        <v>483120</v>
      </c>
      <c r="N528" s="138"/>
      <c r="O528" s="119" t="s">
        <v>6</v>
      </c>
      <c r="P528" s="119"/>
      <c r="Q528" s="119"/>
    </row>
    <row r="529" spans="1:17" ht="46.8" customHeight="1">
      <c r="A529" s="9"/>
      <c r="B529" s="9"/>
      <c r="C529" s="9"/>
      <c r="D529" s="7"/>
      <c r="E529" s="7"/>
      <c r="F529" s="117" t="s">
        <v>221</v>
      </c>
      <c r="G529" s="117"/>
      <c r="H529" s="117"/>
      <c r="I529" s="117"/>
      <c r="J529" s="117"/>
      <c r="K529" s="117"/>
      <c r="L529" s="9"/>
      <c r="M529" s="118"/>
      <c r="N529" s="118"/>
      <c r="O529" s="119"/>
      <c r="P529" s="119"/>
      <c r="Q529" s="119"/>
    </row>
    <row r="530" spans="1:17" ht="22.2" customHeight="1">
      <c r="A530" s="5"/>
      <c r="B530" s="5"/>
      <c r="C530" s="126" t="s">
        <v>35</v>
      </c>
      <c r="D530" s="126"/>
      <c r="E530" s="126"/>
      <c r="F530" s="126"/>
      <c r="G530" s="126"/>
      <c r="H530" s="126"/>
      <c r="I530" s="126"/>
      <c r="J530" s="126"/>
      <c r="K530" s="126"/>
      <c r="L530" s="4" t="s">
        <v>5</v>
      </c>
      <c r="M530" s="128">
        <f>+M531+M535</f>
        <v>30000</v>
      </c>
      <c r="N530" s="128"/>
      <c r="O530" s="129" t="s">
        <v>6</v>
      </c>
      <c r="P530" s="129"/>
      <c r="Q530" s="129"/>
    </row>
    <row r="531" spans="1:17" ht="22.2" customHeight="1">
      <c r="A531" s="5"/>
      <c r="B531" s="5"/>
      <c r="C531" s="3"/>
      <c r="D531" s="126" t="s">
        <v>36</v>
      </c>
      <c r="E531" s="126"/>
      <c r="F531" s="126"/>
      <c r="G531" s="126"/>
      <c r="H531" s="126"/>
      <c r="I531" s="126"/>
      <c r="J531" s="126"/>
      <c r="K531" s="126"/>
      <c r="L531" s="4" t="s">
        <v>5</v>
      </c>
      <c r="M531" s="128">
        <f>+M533</f>
        <v>10000</v>
      </c>
      <c r="N531" s="128"/>
      <c r="O531" s="129" t="s">
        <v>6</v>
      </c>
      <c r="P531" s="129"/>
      <c r="Q531" s="129"/>
    </row>
    <row r="532" spans="1:17" ht="22.2" customHeight="1">
      <c r="A532" s="5"/>
      <c r="B532" s="5"/>
      <c r="C532" s="5"/>
      <c r="D532" s="134" t="s">
        <v>43</v>
      </c>
      <c r="E532" s="134"/>
      <c r="F532" s="134"/>
      <c r="G532" s="134"/>
      <c r="H532" s="134"/>
      <c r="I532" s="134"/>
      <c r="J532" s="134"/>
      <c r="K532" s="134"/>
      <c r="L532" s="6"/>
      <c r="M532" s="135"/>
      <c r="N532" s="135"/>
      <c r="O532" s="119"/>
      <c r="P532" s="119"/>
      <c r="Q532" s="119"/>
    </row>
    <row r="533" spans="1:17" ht="22.2" customHeight="1">
      <c r="A533" s="5"/>
      <c r="B533" s="5"/>
      <c r="C533" s="5"/>
      <c r="D533" s="5"/>
      <c r="E533" s="121" t="s">
        <v>44</v>
      </c>
      <c r="F533" s="121"/>
      <c r="G533" s="121"/>
      <c r="H533" s="121"/>
      <c r="I533" s="121"/>
      <c r="J533" s="121"/>
      <c r="K533" s="121"/>
      <c r="L533" s="8" t="s">
        <v>8</v>
      </c>
      <c r="M533" s="127">
        <v>10000</v>
      </c>
      <c r="N533" s="127"/>
      <c r="O533" s="124" t="s">
        <v>6</v>
      </c>
      <c r="P533" s="124"/>
      <c r="Q533" s="124"/>
    </row>
    <row r="534" spans="1:17" ht="22.2" customHeight="1">
      <c r="A534" s="9"/>
      <c r="B534" s="9"/>
      <c r="C534" s="9"/>
      <c r="D534" s="7"/>
      <c r="E534" s="7"/>
      <c r="F534" s="117" t="s">
        <v>222</v>
      </c>
      <c r="G534" s="117"/>
      <c r="H534" s="117"/>
      <c r="I534" s="117"/>
      <c r="J534" s="117"/>
      <c r="K534" s="117"/>
      <c r="L534" s="9"/>
      <c r="M534" s="118"/>
      <c r="N534" s="118"/>
      <c r="O534" s="119"/>
      <c r="P534" s="119"/>
      <c r="Q534" s="119"/>
    </row>
    <row r="535" spans="1:17" ht="22.2" customHeight="1">
      <c r="A535" s="5"/>
      <c r="B535" s="5"/>
      <c r="C535" s="3"/>
      <c r="D535" s="126" t="s">
        <v>45</v>
      </c>
      <c r="E535" s="126"/>
      <c r="F535" s="126"/>
      <c r="G535" s="126"/>
      <c r="H535" s="126"/>
      <c r="I535" s="126"/>
      <c r="J535" s="126"/>
      <c r="K535" s="126"/>
      <c r="L535" s="4" t="s">
        <v>5</v>
      </c>
      <c r="M535" s="128">
        <f>+M537+M539</f>
        <v>20000</v>
      </c>
      <c r="N535" s="128"/>
      <c r="O535" s="129" t="s">
        <v>6</v>
      </c>
      <c r="P535" s="129"/>
      <c r="Q535" s="129"/>
    </row>
    <row r="536" spans="1:17" ht="22.2" customHeight="1">
      <c r="A536" s="5"/>
      <c r="B536" s="5"/>
      <c r="C536" s="5"/>
      <c r="D536" s="134" t="s">
        <v>51</v>
      </c>
      <c r="E536" s="134"/>
      <c r="F536" s="134"/>
      <c r="G536" s="134"/>
      <c r="H536" s="134"/>
      <c r="I536" s="134"/>
      <c r="J536" s="134"/>
      <c r="K536" s="134"/>
      <c r="L536" s="6"/>
      <c r="M536" s="135"/>
      <c r="N536" s="135"/>
      <c r="O536" s="119"/>
      <c r="P536" s="119"/>
      <c r="Q536" s="119"/>
    </row>
    <row r="537" spans="1:17" ht="22.2" customHeight="1">
      <c r="A537" s="5"/>
      <c r="B537" s="5"/>
      <c r="C537" s="5"/>
      <c r="D537" s="5"/>
      <c r="E537" s="121" t="s">
        <v>136</v>
      </c>
      <c r="F537" s="121"/>
      <c r="G537" s="121"/>
      <c r="H537" s="121"/>
      <c r="I537" s="121"/>
      <c r="J537" s="121"/>
      <c r="K537" s="121"/>
      <c r="L537" s="8" t="s">
        <v>8</v>
      </c>
      <c r="M537" s="127">
        <v>10000</v>
      </c>
      <c r="N537" s="127"/>
      <c r="O537" s="124" t="s">
        <v>6</v>
      </c>
      <c r="P537" s="124"/>
      <c r="Q537" s="124"/>
    </row>
    <row r="538" spans="1:17" ht="44.4" customHeight="1">
      <c r="A538" s="9"/>
      <c r="B538" s="9"/>
      <c r="C538" s="9"/>
      <c r="D538" s="7"/>
      <c r="E538" s="7"/>
      <c r="F538" s="117" t="s">
        <v>223</v>
      </c>
      <c r="G538" s="117"/>
      <c r="H538" s="117"/>
      <c r="I538" s="117"/>
      <c r="J538" s="117"/>
      <c r="K538" s="117"/>
      <c r="L538" s="9"/>
      <c r="M538" s="118"/>
      <c r="N538" s="118"/>
      <c r="O538" s="119"/>
      <c r="P538" s="119"/>
      <c r="Q538" s="119"/>
    </row>
    <row r="539" spans="1:17" ht="22.2" customHeight="1">
      <c r="A539" s="5"/>
      <c r="B539" s="5"/>
      <c r="C539" s="5"/>
      <c r="D539" s="5"/>
      <c r="E539" s="121" t="s">
        <v>53</v>
      </c>
      <c r="F539" s="121"/>
      <c r="G539" s="121"/>
      <c r="H539" s="121"/>
      <c r="I539" s="121"/>
      <c r="J539" s="121"/>
      <c r="K539" s="121"/>
      <c r="L539" s="8" t="s">
        <v>8</v>
      </c>
      <c r="M539" s="127">
        <v>10000</v>
      </c>
      <c r="N539" s="127"/>
      <c r="O539" s="124" t="s">
        <v>6</v>
      </c>
      <c r="P539" s="124"/>
      <c r="Q539" s="124"/>
    </row>
    <row r="540" spans="1:17" ht="45.6" customHeight="1">
      <c r="A540" s="9"/>
      <c r="B540" s="9"/>
      <c r="C540" s="9"/>
      <c r="D540" s="7"/>
      <c r="E540" s="7"/>
      <c r="F540" s="117" t="s">
        <v>224</v>
      </c>
      <c r="G540" s="117"/>
      <c r="H540" s="117"/>
      <c r="I540" s="117"/>
      <c r="J540" s="117"/>
      <c r="K540" s="117"/>
      <c r="L540" s="9"/>
      <c r="M540" s="118"/>
      <c r="N540" s="118"/>
      <c r="O540" s="119"/>
      <c r="P540" s="119"/>
      <c r="Q540" s="119"/>
    </row>
    <row r="541" spans="1:17" s="12" customFormat="1" ht="22.2" customHeight="1">
      <c r="A541" s="10"/>
      <c r="B541" s="130" t="s">
        <v>225</v>
      </c>
      <c r="C541" s="130"/>
      <c r="D541" s="130"/>
      <c r="E541" s="130"/>
      <c r="F541" s="130"/>
      <c r="G541" s="130"/>
      <c r="H541" s="130"/>
      <c r="I541" s="130"/>
      <c r="J541" s="130"/>
      <c r="K541" s="130"/>
      <c r="L541" s="11" t="s">
        <v>5</v>
      </c>
      <c r="M541" s="131">
        <f>+M542</f>
        <v>25000</v>
      </c>
      <c r="N541" s="131"/>
      <c r="O541" s="132" t="s">
        <v>6</v>
      </c>
      <c r="P541" s="132"/>
      <c r="Q541" s="132"/>
    </row>
    <row r="542" spans="1:17" ht="22.2" customHeight="1">
      <c r="A542" s="5"/>
      <c r="B542" s="5"/>
      <c r="C542" s="126" t="s">
        <v>35</v>
      </c>
      <c r="D542" s="126"/>
      <c r="E542" s="126"/>
      <c r="F542" s="126"/>
      <c r="G542" s="126"/>
      <c r="H542" s="126"/>
      <c r="I542" s="126"/>
      <c r="J542" s="126"/>
      <c r="K542" s="126"/>
      <c r="L542" s="4" t="s">
        <v>5</v>
      </c>
      <c r="M542" s="128">
        <f>+M543</f>
        <v>25000</v>
      </c>
      <c r="N542" s="128"/>
      <c r="O542" s="129" t="s">
        <v>6</v>
      </c>
      <c r="P542" s="129"/>
      <c r="Q542" s="129"/>
    </row>
    <row r="543" spans="1:17" ht="22.2" customHeight="1">
      <c r="A543" s="5"/>
      <c r="B543" s="5"/>
      <c r="C543" s="3"/>
      <c r="D543" s="126" t="s">
        <v>45</v>
      </c>
      <c r="E543" s="126"/>
      <c r="F543" s="126"/>
      <c r="G543" s="126"/>
      <c r="H543" s="126"/>
      <c r="I543" s="126"/>
      <c r="J543" s="126"/>
      <c r="K543" s="126"/>
      <c r="L543" s="4" t="s">
        <v>5</v>
      </c>
      <c r="M543" s="128">
        <f>+M545+M547+M549</f>
        <v>25000</v>
      </c>
      <c r="N543" s="128"/>
      <c r="O543" s="129" t="s">
        <v>6</v>
      </c>
      <c r="P543" s="129"/>
      <c r="Q543" s="129"/>
    </row>
    <row r="544" spans="1:17" ht="22.2" customHeight="1">
      <c r="A544" s="5"/>
      <c r="B544" s="5"/>
      <c r="C544" s="5"/>
      <c r="D544" s="134" t="s">
        <v>51</v>
      </c>
      <c r="E544" s="134"/>
      <c r="F544" s="134"/>
      <c r="G544" s="134"/>
      <c r="H544" s="134"/>
      <c r="I544" s="134"/>
      <c r="J544" s="134"/>
      <c r="K544" s="134"/>
      <c r="L544" s="6"/>
      <c r="M544" s="135"/>
      <c r="N544" s="135"/>
      <c r="O544" s="119"/>
      <c r="P544" s="119"/>
      <c r="Q544" s="119"/>
    </row>
    <row r="545" spans="1:17" ht="22.2" customHeight="1">
      <c r="A545" s="5"/>
      <c r="B545" s="5"/>
      <c r="C545" s="5"/>
      <c r="D545" s="5"/>
      <c r="E545" s="121" t="s">
        <v>230</v>
      </c>
      <c r="F545" s="121"/>
      <c r="G545" s="121"/>
      <c r="H545" s="121"/>
      <c r="I545" s="121"/>
      <c r="J545" s="121"/>
      <c r="K545" s="121"/>
      <c r="L545" s="8" t="s">
        <v>8</v>
      </c>
      <c r="M545" s="127">
        <v>5000</v>
      </c>
      <c r="N545" s="127"/>
      <c r="O545" s="124" t="s">
        <v>6</v>
      </c>
      <c r="P545" s="124"/>
      <c r="Q545" s="124"/>
    </row>
    <row r="546" spans="1:17" ht="42" customHeight="1">
      <c r="A546" s="9"/>
      <c r="B546" s="9"/>
      <c r="C546" s="9"/>
      <c r="D546" s="7"/>
      <c r="E546" s="7"/>
      <c r="F546" s="117" t="s">
        <v>234</v>
      </c>
      <c r="G546" s="117"/>
      <c r="H546" s="117"/>
      <c r="I546" s="117"/>
      <c r="J546" s="117"/>
      <c r="K546" s="117"/>
      <c r="L546" s="9"/>
      <c r="M546" s="118"/>
      <c r="N546" s="118"/>
      <c r="O546" s="119"/>
      <c r="P546" s="119"/>
      <c r="Q546" s="119"/>
    </row>
    <row r="547" spans="1:17" ht="22.2" customHeight="1">
      <c r="A547" s="5"/>
      <c r="B547" s="5"/>
      <c r="C547" s="5"/>
      <c r="D547" s="5"/>
      <c r="E547" s="136" t="s">
        <v>231</v>
      </c>
      <c r="F547" s="136"/>
      <c r="G547" s="136"/>
      <c r="H547" s="136"/>
      <c r="I547" s="136"/>
      <c r="J547" s="136"/>
      <c r="K547" s="136"/>
      <c r="L547" s="8" t="s">
        <v>8</v>
      </c>
      <c r="M547" s="127">
        <v>10000</v>
      </c>
      <c r="N547" s="127"/>
      <c r="O547" s="124" t="s">
        <v>6</v>
      </c>
      <c r="P547" s="124"/>
      <c r="Q547" s="124"/>
    </row>
    <row r="548" spans="1:17" ht="41.4" customHeight="1">
      <c r="A548" s="9"/>
      <c r="B548" s="9"/>
      <c r="C548" s="9"/>
      <c r="D548" s="7"/>
      <c r="E548" s="7"/>
      <c r="F548" s="117" t="s">
        <v>232</v>
      </c>
      <c r="G548" s="117"/>
      <c r="H548" s="117"/>
      <c r="I548" s="117"/>
      <c r="J548" s="117"/>
      <c r="K548" s="117"/>
      <c r="L548" s="9"/>
      <c r="M548" s="118"/>
      <c r="N548" s="118"/>
      <c r="O548" s="119"/>
      <c r="P548" s="119"/>
      <c r="Q548" s="119"/>
    </row>
    <row r="549" spans="1:17" ht="22.2" customHeight="1">
      <c r="A549" s="5"/>
      <c r="B549" s="5"/>
      <c r="C549" s="5"/>
      <c r="D549" s="5"/>
      <c r="E549" s="121" t="s">
        <v>233</v>
      </c>
      <c r="F549" s="121"/>
      <c r="G549" s="121"/>
      <c r="H549" s="121"/>
      <c r="I549" s="121"/>
      <c r="J549" s="121"/>
      <c r="K549" s="121"/>
      <c r="L549" s="8" t="s">
        <v>8</v>
      </c>
      <c r="M549" s="127">
        <v>10000</v>
      </c>
      <c r="N549" s="127"/>
      <c r="O549" s="124" t="s">
        <v>6</v>
      </c>
      <c r="P549" s="124"/>
      <c r="Q549" s="124"/>
    </row>
    <row r="550" spans="1:17" ht="42" customHeight="1">
      <c r="A550" s="9"/>
      <c r="B550" s="9"/>
      <c r="C550" s="9"/>
      <c r="D550" s="7"/>
      <c r="E550" s="7"/>
      <c r="F550" s="117" t="s">
        <v>234</v>
      </c>
      <c r="G550" s="117"/>
      <c r="H550" s="117"/>
      <c r="I550" s="117"/>
      <c r="J550" s="117"/>
      <c r="K550" s="117"/>
      <c r="L550" s="9"/>
      <c r="M550" s="118"/>
      <c r="N550" s="118"/>
      <c r="O550" s="119"/>
      <c r="P550" s="119"/>
      <c r="Q550" s="119"/>
    </row>
  </sheetData>
  <mergeCells count="1586">
    <mergeCell ref="F30:K30"/>
    <mergeCell ref="M30:N30"/>
    <mergeCell ref="O30:Q30"/>
    <mergeCell ref="F32:K32"/>
    <mergeCell ref="M32:N32"/>
    <mergeCell ref="O32:Q32"/>
    <mergeCell ref="F34:K34"/>
    <mergeCell ref="M34:N34"/>
    <mergeCell ref="O34:Q34"/>
    <mergeCell ref="F36:K36"/>
    <mergeCell ref="M36:N36"/>
    <mergeCell ref="O36:Q36"/>
    <mergeCell ref="F17:K17"/>
    <mergeCell ref="M17:N17"/>
    <mergeCell ref="O17:Q17"/>
    <mergeCell ref="F19:K19"/>
    <mergeCell ref="M19:N19"/>
    <mergeCell ref="O19:Q19"/>
    <mergeCell ref="F21:K21"/>
    <mergeCell ref="M21:N21"/>
    <mergeCell ref="O21:Q21"/>
    <mergeCell ref="F23:K23"/>
    <mergeCell ref="M23:N23"/>
    <mergeCell ref="O23:Q23"/>
    <mergeCell ref="F25:K25"/>
    <mergeCell ref="M25:N25"/>
    <mergeCell ref="O25:Q25"/>
    <mergeCell ref="F28:K28"/>
    <mergeCell ref="M28:N28"/>
    <mergeCell ref="O28:Q28"/>
    <mergeCell ref="F422:I422"/>
    <mergeCell ref="E72:K72"/>
    <mergeCell ref="M72:N72"/>
    <mergeCell ref="O72:Q72"/>
    <mergeCell ref="F430:K430"/>
    <mergeCell ref="M430:N430"/>
    <mergeCell ref="O430:Q430"/>
    <mergeCell ref="F433:K433"/>
    <mergeCell ref="M433:N433"/>
    <mergeCell ref="O433:Q433"/>
    <mergeCell ref="F434:K434"/>
    <mergeCell ref="M434:N434"/>
    <mergeCell ref="O434:Q434"/>
    <mergeCell ref="E507:K507"/>
    <mergeCell ref="M507:N507"/>
    <mergeCell ref="O507:Q507"/>
    <mergeCell ref="F508:K508"/>
    <mergeCell ref="M508:N508"/>
    <mergeCell ref="O508:Q508"/>
    <mergeCell ref="F417:K417"/>
    <mergeCell ref="F418:K418"/>
    <mergeCell ref="O453:Q453"/>
    <mergeCell ref="F454:K454"/>
    <mergeCell ref="M454:N454"/>
    <mergeCell ref="O454:Q454"/>
    <mergeCell ref="A435:Q435"/>
    <mergeCell ref="B436:K436"/>
    <mergeCell ref="M436:N436"/>
    <mergeCell ref="O436:Q436"/>
    <mergeCell ref="C437:K437"/>
    <mergeCell ref="M437:N437"/>
    <mergeCell ref="O437:Q437"/>
    <mergeCell ref="M420:N420"/>
    <mergeCell ref="O420:Q420"/>
    <mergeCell ref="M421:N421"/>
    <mergeCell ref="O421:Q421"/>
    <mergeCell ref="O12:Q12"/>
    <mergeCell ref="D407:K407"/>
    <mergeCell ref="E31:K31"/>
    <mergeCell ref="M31:N31"/>
    <mergeCell ref="O31:Q31"/>
    <mergeCell ref="E33:K33"/>
    <mergeCell ref="M33:N33"/>
    <mergeCell ref="O33:Q33"/>
    <mergeCell ref="E27:K27"/>
    <mergeCell ref="M27:N27"/>
    <mergeCell ref="O27:Q27"/>
    <mergeCell ref="E29:K29"/>
    <mergeCell ref="M29:N29"/>
    <mergeCell ref="O29:Q29"/>
    <mergeCell ref="D24:K24"/>
    <mergeCell ref="M24:N24"/>
    <mergeCell ref="O24:Q24"/>
    <mergeCell ref="D26:K26"/>
    <mergeCell ref="M26:N26"/>
    <mergeCell ref="O26:Q26"/>
    <mergeCell ref="D41:K41"/>
    <mergeCell ref="M41:N41"/>
    <mergeCell ref="O41:Q41"/>
    <mergeCell ref="F42:K42"/>
    <mergeCell ref="M42:N42"/>
    <mergeCell ref="O42:Q42"/>
    <mergeCell ref="C39:K39"/>
    <mergeCell ref="M39:N39"/>
    <mergeCell ref="O40:Q40"/>
    <mergeCell ref="A2:I2"/>
    <mergeCell ref="A3:Q3"/>
    <mergeCell ref="A4:Q4"/>
    <mergeCell ref="A5:Q5"/>
    <mergeCell ref="A6:Q6"/>
    <mergeCell ref="A7:F7"/>
    <mergeCell ref="G7:O7"/>
    <mergeCell ref="D20:K20"/>
    <mergeCell ref="M20:N20"/>
    <mergeCell ref="O20:Q20"/>
    <mergeCell ref="D22:K22"/>
    <mergeCell ref="M22:N22"/>
    <mergeCell ref="O22:Q22"/>
    <mergeCell ref="D16:K16"/>
    <mergeCell ref="M16:N16"/>
    <mergeCell ref="O16:Q16"/>
    <mergeCell ref="D18:K18"/>
    <mergeCell ref="M18:N18"/>
    <mergeCell ref="O18:Q18"/>
    <mergeCell ref="D13:K13"/>
    <mergeCell ref="M13:N13"/>
    <mergeCell ref="O13:Q13"/>
    <mergeCell ref="D14:K14"/>
    <mergeCell ref="M14:N14"/>
    <mergeCell ref="O14:Q14"/>
    <mergeCell ref="A9:Q9"/>
    <mergeCell ref="A10:Q10"/>
    <mergeCell ref="B11:K11"/>
    <mergeCell ref="F15:K15"/>
    <mergeCell ref="M15:N15"/>
    <mergeCell ref="O15:Q15"/>
    <mergeCell ref="M11:N11"/>
    <mergeCell ref="O11:Q11"/>
    <mergeCell ref="C12:K12"/>
    <mergeCell ref="M12:N12"/>
    <mergeCell ref="E35:K35"/>
    <mergeCell ref="M35:N35"/>
    <mergeCell ref="O35:Q35"/>
    <mergeCell ref="A37:Q37"/>
    <mergeCell ref="B38:K38"/>
    <mergeCell ref="M38:N38"/>
    <mergeCell ref="O38:Q38"/>
    <mergeCell ref="D47:K47"/>
    <mergeCell ref="M47:N47"/>
    <mergeCell ref="O47:Q47"/>
    <mergeCell ref="D48:K48"/>
    <mergeCell ref="M48:N48"/>
    <mergeCell ref="O48:Q48"/>
    <mergeCell ref="D45:K45"/>
    <mergeCell ref="M45:N45"/>
    <mergeCell ref="O45:Q45"/>
    <mergeCell ref="F46:K46"/>
    <mergeCell ref="M46:N46"/>
    <mergeCell ref="O46:Q46"/>
    <mergeCell ref="D43:K43"/>
    <mergeCell ref="M43:N43"/>
    <mergeCell ref="O43:Q43"/>
    <mergeCell ref="F44:K44"/>
    <mergeCell ref="M44:N44"/>
    <mergeCell ref="O44:Q44"/>
    <mergeCell ref="O39:Q39"/>
    <mergeCell ref="D40:K40"/>
    <mergeCell ref="M40:N40"/>
    <mergeCell ref="D53:K53"/>
    <mergeCell ref="M53:N53"/>
    <mergeCell ref="O53:Q53"/>
    <mergeCell ref="F54:K54"/>
    <mergeCell ref="M54:N54"/>
    <mergeCell ref="O54:Q54"/>
    <mergeCell ref="D51:K51"/>
    <mergeCell ref="M51:N51"/>
    <mergeCell ref="O51:Q51"/>
    <mergeCell ref="F52:K52"/>
    <mergeCell ref="M52:N52"/>
    <mergeCell ref="O52:Q52"/>
    <mergeCell ref="F49:K49"/>
    <mergeCell ref="M49:N49"/>
    <mergeCell ref="O49:Q49"/>
    <mergeCell ref="D50:K50"/>
    <mergeCell ref="M50:N50"/>
    <mergeCell ref="O50:Q50"/>
    <mergeCell ref="D59:K59"/>
    <mergeCell ref="M59:N59"/>
    <mergeCell ref="O59:Q59"/>
    <mergeCell ref="F60:K60"/>
    <mergeCell ref="M60:N60"/>
    <mergeCell ref="O60:Q60"/>
    <mergeCell ref="D57:K57"/>
    <mergeCell ref="M57:N57"/>
    <mergeCell ref="O57:Q57"/>
    <mergeCell ref="F58:K58"/>
    <mergeCell ref="M58:N58"/>
    <mergeCell ref="O58:Q58"/>
    <mergeCell ref="D55:K55"/>
    <mergeCell ref="M55:N55"/>
    <mergeCell ref="O55:Q55"/>
    <mergeCell ref="F56:K56"/>
    <mergeCell ref="M56:N56"/>
    <mergeCell ref="O56:Q56"/>
    <mergeCell ref="E66:K66"/>
    <mergeCell ref="M66:N66"/>
    <mergeCell ref="O66:Q66"/>
    <mergeCell ref="E68:K68"/>
    <mergeCell ref="M68:N68"/>
    <mergeCell ref="O68:Q68"/>
    <mergeCell ref="D63:K63"/>
    <mergeCell ref="M63:N63"/>
    <mergeCell ref="O63:Q63"/>
    <mergeCell ref="E64:K64"/>
    <mergeCell ref="M64:N64"/>
    <mergeCell ref="O64:Q64"/>
    <mergeCell ref="C61:K61"/>
    <mergeCell ref="M61:N61"/>
    <mergeCell ref="O61:Q61"/>
    <mergeCell ref="D62:K62"/>
    <mergeCell ref="M62:N62"/>
    <mergeCell ref="O62:Q62"/>
    <mergeCell ref="E78:K78"/>
    <mergeCell ref="M78:N78"/>
    <mergeCell ref="O78:Q78"/>
    <mergeCell ref="E70:K70"/>
    <mergeCell ref="M70:N70"/>
    <mergeCell ref="O70:Q70"/>
    <mergeCell ref="F79:K79"/>
    <mergeCell ref="M79:N79"/>
    <mergeCell ref="O79:Q79"/>
    <mergeCell ref="F76:K76"/>
    <mergeCell ref="M76:N76"/>
    <mergeCell ref="O76:Q76"/>
    <mergeCell ref="D77:K77"/>
    <mergeCell ref="M77:N77"/>
    <mergeCell ref="O77:Q77"/>
    <mergeCell ref="D74:K74"/>
    <mergeCell ref="M74:N74"/>
    <mergeCell ref="O74:Q74"/>
    <mergeCell ref="D75:K75"/>
    <mergeCell ref="M75:N75"/>
    <mergeCell ref="O75:Q75"/>
    <mergeCell ref="F73:K73"/>
    <mergeCell ref="M73:N73"/>
    <mergeCell ref="O73:Q73"/>
    <mergeCell ref="F71:K71"/>
    <mergeCell ref="M71:N71"/>
    <mergeCell ref="O71:Q71"/>
    <mergeCell ref="D84:K84"/>
    <mergeCell ref="M84:N84"/>
    <mergeCell ref="O84:Q84"/>
    <mergeCell ref="E85:K85"/>
    <mergeCell ref="M85:N85"/>
    <mergeCell ref="O85:Q85"/>
    <mergeCell ref="E82:K82"/>
    <mergeCell ref="M82:N82"/>
    <mergeCell ref="O82:Q82"/>
    <mergeCell ref="F83:K83"/>
    <mergeCell ref="M83:N83"/>
    <mergeCell ref="O83:Q83"/>
    <mergeCell ref="D80:K80"/>
    <mergeCell ref="M80:N80"/>
    <mergeCell ref="O80:Q80"/>
    <mergeCell ref="D81:K81"/>
    <mergeCell ref="M81:N81"/>
    <mergeCell ref="O81:Q81"/>
    <mergeCell ref="E90:K90"/>
    <mergeCell ref="M90:N90"/>
    <mergeCell ref="O90:Q90"/>
    <mergeCell ref="F91:K91"/>
    <mergeCell ref="M91:N91"/>
    <mergeCell ref="O91:Q91"/>
    <mergeCell ref="E88:K88"/>
    <mergeCell ref="M88:N88"/>
    <mergeCell ref="O88:Q88"/>
    <mergeCell ref="F89:K89"/>
    <mergeCell ref="M89:N89"/>
    <mergeCell ref="O89:Q89"/>
    <mergeCell ref="F86:K86"/>
    <mergeCell ref="M86:N86"/>
    <mergeCell ref="O86:Q86"/>
    <mergeCell ref="D87:K87"/>
    <mergeCell ref="M87:N87"/>
    <mergeCell ref="O87:Q87"/>
    <mergeCell ref="E96:K96"/>
    <mergeCell ref="M96:N96"/>
    <mergeCell ref="O96:Q96"/>
    <mergeCell ref="F97:K97"/>
    <mergeCell ref="M97:N97"/>
    <mergeCell ref="O97:Q97"/>
    <mergeCell ref="E94:K94"/>
    <mergeCell ref="M94:N94"/>
    <mergeCell ref="O94:Q94"/>
    <mergeCell ref="F95:K95"/>
    <mergeCell ref="M95:N95"/>
    <mergeCell ref="O95:Q95"/>
    <mergeCell ref="E92:K92"/>
    <mergeCell ref="M92:N92"/>
    <mergeCell ref="O92:Q92"/>
    <mergeCell ref="F93:K93"/>
    <mergeCell ref="M93:N93"/>
    <mergeCell ref="O93:Q93"/>
    <mergeCell ref="F104:K104"/>
    <mergeCell ref="M104:N104"/>
    <mergeCell ref="O104:Q104"/>
    <mergeCell ref="E100:K100"/>
    <mergeCell ref="M100:N100"/>
    <mergeCell ref="O100:Q100"/>
    <mergeCell ref="D105:K105"/>
    <mergeCell ref="M105:N105"/>
    <mergeCell ref="O105:Q105"/>
    <mergeCell ref="D102:K102"/>
    <mergeCell ref="M102:N102"/>
    <mergeCell ref="O102:Q102"/>
    <mergeCell ref="D103:K103"/>
    <mergeCell ref="M103:N103"/>
    <mergeCell ref="O103:Q103"/>
    <mergeCell ref="E98:K98"/>
    <mergeCell ref="M98:N98"/>
    <mergeCell ref="O98:Q98"/>
    <mergeCell ref="F99:K99"/>
    <mergeCell ref="M99:N99"/>
    <mergeCell ref="O99:Q99"/>
    <mergeCell ref="F101:K101"/>
    <mergeCell ref="M101:N101"/>
    <mergeCell ref="O101:Q101"/>
    <mergeCell ref="F110:K110"/>
    <mergeCell ref="M110:N110"/>
    <mergeCell ref="O110:Q110"/>
    <mergeCell ref="D111:K111"/>
    <mergeCell ref="M111:N111"/>
    <mergeCell ref="O111:Q111"/>
    <mergeCell ref="F108:K108"/>
    <mergeCell ref="M108:N108"/>
    <mergeCell ref="O108:Q108"/>
    <mergeCell ref="D109:K109"/>
    <mergeCell ref="M109:N109"/>
    <mergeCell ref="O109:Q109"/>
    <mergeCell ref="F106:K106"/>
    <mergeCell ref="M106:N106"/>
    <mergeCell ref="O106:Q106"/>
    <mergeCell ref="D107:K107"/>
    <mergeCell ref="M107:N107"/>
    <mergeCell ref="O107:Q107"/>
    <mergeCell ref="F116:K116"/>
    <mergeCell ref="M116:N116"/>
    <mergeCell ref="O116:Q116"/>
    <mergeCell ref="D117:K117"/>
    <mergeCell ref="M117:N117"/>
    <mergeCell ref="O117:Q117"/>
    <mergeCell ref="F114:K114"/>
    <mergeCell ref="M114:N114"/>
    <mergeCell ref="O114:Q114"/>
    <mergeCell ref="D115:K115"/>
    <mergeCell ref="M115:N115"/>
    <mergeCell ref="O115:Q115"/>
    <mergeCell ref="F112:K112"/>
    <mergeCell ref="M112:N112"/>
    <mergeCell ref="O112:Q112"/>
    <mergeCell ref="D113:K113"/>
    <mergeCell ref="M113:N113"/>
    <mergeCell ref="O113:Q113"/>
    <mergeCell ref="D122:K122"/>
    <mergeCell ref="M122:N122"/>
    <mergeCell ref="O122:Q122"/>
    <mergeCell ref="F123:K123"/>
    <mergeCell ref="M123:N123"/>
    <mergeCell ref="O123:Q123"/>
    <mergeCell ref="D120:K120"/>
    <mergeCell ref="M120:N120"/>
    <mergeCell ref="O120:Q120"/>
    <mergeCell ref="F121:K121"/>
    <mergeCell ref="M121:N121"/>
    <mergeCell ref="O121:Q121"/>
    <mergeCell ref="D118:K118"/>
    <mergeCell ref="M118:N118"/>
    <mergeCell ref="O118:Q118"/>
    <mergeCell ref="F119:K119"/>
    <mergeCell ref="M119:N119"/>
    <mergeCell ref="O119:Q119"/>
    <mergeCell ref="D124:K124"/>
    <mergeCell ref="M124:N124"/>
    <mergeCell ref="O124:Q124"/>
    <mergeCell ref="F125:K125"/>
    <mergeCell ref="M125:N125"/>
    <mergeCell ref="O125:Q125"/>
    <mergeCell ref="O141:Q141"/>
    <mergeCell ref="E138:K138"/>
    <mergeCell ref="M138:N138"/>
    <mergeCell ref="O138:Q138"/>
    <mergeCell ref="E139:K139"/>
    <mergeCell ref="M139:N139"/>
    <mergeCell ref="O139:Q139"/>
    <mergeCell ref="D130:K130"/>
    <mergeCell ref="M130:N130"/>
    <mergeCell ref="O130:Q130"/>
    <mergeCell ref="D126:K126"/>
    <mergeCell ref="M126:N126"/>
    <mergeCell ref="O126:Q126"/>
    <mergeCell ref="C128:K128"/>
    <mergeCell ref="M128:N128"/>
    <mergeCell ref="O128:Q128"/>
    <mergeCell ref="E132:K132"/>
    <mergeCell ref="M132:N132"/>
    <mergeCell ref="O132:R132"/>
    <mergeCell ref="F133:K133"/>
    <mergeCell ref="M133:N133"/>
    <mergeCell ref="O133:R133"/>
    <mergeCell ref="E134:K134"/>
    <mergeCell ref="M134:N134"/>
    <mergeCell ref="O134:R134"/>
    <mergeCell ref="F135:K135"/>
    <mergeCell ref="D129:K129"/>
    <mergeCell ref="M129:N129"/>
    <mergeCell ref="O129:Q129"/>
    <mergeCell ref="E131:K131"/>
    <mergeCell ref="M131:N131"/>
    <mergeCell ref="O131:Q131"/>
    <mergeCell ref="D142:K142"/>
    <mergeCell ref="M142:N142"/>
    <mergeCell ref="O142:Q142"/>
    <mergeCell ref="E143:K143"/>
    <mergeCell ref="M143:N143"/>
    <mergeCell ref="O143:Q143"/>
    <mergeCell ref="C140:K140"/>
    <mergeCell ref="M140:N140"/>
    <mergeCell ref="O140:Q140"/>
    <mergeCell ref="D141:K141"/>
    <mergeCell ref="M141:N141"/>
    <mergeCell ref="M135:N135"/>
    <mergeCell ref="O135:R135"/>
    <mergeCell ref="D136:K136"/>
    <mergeCell ref="M136:N136"/>
    <mergeCell ref="O136:Q136"/>
    <mergeCell ref="C145:K145"/>
    <mergeCell ref="M145:N145"/>
    <mergeCell ref="O145:Q145"/>
    <mergeCell ref="E137:K137"/>
    <mergeCell ref="M137:N137"/>
    <mergeCell ref="O137:Q137"/>
    <mergeCell ref="D146:K146"/>
    <mergeCell ref="M146:N146"/>
    <mergeCell ref="O146:Q146"/>
    <mergeCell ref="D147:K147"/>
    <mergeCell ref="M147:N147"/>
    <mergeCell ref="O147:Q147"/>
    <mergeCell ref="B144:K144"/>
    <mergeCell ref="M144:N144"/>
    <mergeCell ref="O144:Q144"/>
    <mergeCell ref="D152:K152"/>
    <mergeCell ref="M152:N152"/>
    <mergeCell ref="O152:Q152"/>
    <mergeCell ref="M154:N154"/>
    <mergeCell ref="O154:Q154"/>
    <mergeCell ref="D155:K155"/>
    <mergeCell ref="M155:N155"/>
    <mergeCell ref="O155:Q155"/>
    <mergeCell ref="O153:Q153"/>
    <mergeCell ref="F150:K150"/>
    <mergeCell ref="M150:N150"/>
    <mergeCell ref="O150:Q150"/>
    <mergeCell ref="C151:K151"/>
    <mergeCell ref="M151:N151"/>
    <mergeCell ref="O151:Q151"/>
    <mergeCell ref="F148:K148"/>
    <mergeCell ref="M148:N148"/>
    <mergeCell ref="O148:Q148"/>
    <mergeCell ref="D149:K149"/>
    <mergeCell ref="M149:N149"/>
    <mergeCell ref="O149:Q149"/>
    <mergeCell ref="D153:K153"/>
    <mergeCell ref="M153:N153"/>
    <mergeCell ref="D163:K163"/>
    <mergeCell ref="M163:N163"/>
    <mergeCell ref="O163:Q163"/>
    <mergeCell ref="E164:K164"/>
    <mergeCell ref="M164:N164"/>
    <mergeCell ref="O164:Q164"/>
    <mergeCell ref="E162:K162"/>
    <mergeCell ref="M162:N162"/>
    <mergeCell ref="O162:Q162"/>
    <mergeCell ref="D160:K160"/>
    <mergeCell ref="M160:N160"/>
    <mergeCell ref="O160:Q160"/>
    <mergeCell ref="D161:K161"/>
    <mergeCell ref="M161:N161"/>
    <mergeCell ref="O161:Q161"/>
    <mergeCell ref="E169:K169"/>
    <mergeCell ref="M169:N169"/>
    <mergeCell ref="O169:Q169"/>
    <mergeCell ref="E158:K158"/>
    <mergeCell ref="M158:N158"/>
    <mergeCell ref="O158:Q158"/>
    <mergeCell ref="F159:K159"/>
    <mergeCell ref="M159:N159"/>
    <mergeCell ref="O159:Q159"/>
    <mergeCell ref="F156:K156"/>
    <mergeCell ref="M156:N156"/>
    <mergeCell ref="O156:Q156"/>
    <mergeCell ref="D157:K157"/>
    <mergeCell ref="M157:N157"/>
    <mergeCell ref="O157:Q157"/>
    <mergeCell ref="E154:K154"/>
    <mergeCell ref="F170:K170"/>
    <mergeCell ref="M170:N170"/>
    <mergeCell ref="O170:Q170"/>
    <mergeCell ref="E167:K167"/>
    <mergeCell ref="M167:N167"/>
    <mergeCell ref="O167:Q167"/>
    <mergeCell ref="F168:K168"/>
    <mergeCell ref="M168:N168"/>
    <mergeCell ref="O168:Q168"/>
    <mergeCell ref="F165:K165"/>
    <mergeCell ref="M165:N165"/>
    <mergeCell ref="O165:Q165"/>
    <mergeCell ref="D166:K166"/>
    <mergeCell ref="M166:N166"/>
    <mergeCell ref="O166:Q166"/>
    <mergeCell ref="F175:K175"/>
    <mergeCell ref="M175:N175"/>
    <mergeCell ref="O175:Q175"/>
    <mergeCell ref="D176:K176"/>
    <mergeCell ref="M176:N176"/>
    <mergeCell ref="O176:Q176"/>
    <mergeCell ref="D173:K173"/>
    <mergeCell ref="M173:N173"/>
    <mergeCell ref="O173:Q173"/>
    <mergeCell ref="D174:K174"/>
    <mergeCell ref="M174:N174"/>
    <mergeCell ref="O174:Q174"/>
    <mergeCell ref="D171:K171"/>
    <mergeCell ref="M171:N171"/>
    <mergeCell ref="O171:Q171"/>
    <mergeCell ref="F172:K172"/>
    <mergeCell ref="M172:N172"/>
    <mergeCell ref="O172:Q172"/>
    <mergeCell ref="F181:K181"/>
    <mergeCell ref="M181:N181"/>
    <mergeCell ref="O181:Q181"/>
    <mergeCell ref="D182:K182"/>
    <mergeCell ref="M182:N182"/>
    <mergeCell ref="O182:Q182"/>
    <mergeCell ref="F179:K179"/>
    <mergeCell ref="M179:N179"/>
    <mergeCell ref="O179:Q179"/>
    <mergeCell ref="D180:K180"/>
    <mergeCell ref="M180:N180"/>
    <mergeCell ref="O180:Q180"/>
    <mergeCell ref="F177:K177"/>
    <mergeCell ref="M177:N177"/>
    <mergeCell ref="O177:Q177"/>
    <mergeCell ref="D178:K178"/>
    <mergeCell ref="M178:N178"/>
    <mergeCell ref="O178:Q178"/>
    <mergeCell ref="D187:K187"/>
    <mergeCell ref="M187:N187"/>
    <mergeCell ref="O187:Q187"/>
    <mergeCell ref="D188:K188"/>
    <mergeCell ref="M188:N188"/>
    <mergeCell ref="O188:Q188"/>
    <mergeCell ref="B185:K185"/>
    <mergeCell ref="M185:N185"/>
    <mergeCell ref="O185:Q185"/>
    <mergeCell ref="C186:K186"/>
    <mergeCell ref="M186:N186"/>
    <mergeCell ref="O186:Q186"/>
    <mergeCell ref="D183:K183"/>
    <mergeCell ref="M183:N183"/>
    <mergeCell ref="O183:Q183"/>
    <mergeCell ref="F184:K184"/>
    <mergeCell ref="M184:N184"/>
    <mergeCell ref="O184:Q184"/>
    <mergeCell ref="E193:K193"/>
    <mergeCell ref="M193:N193"/>
    <mergeCell ref="O193:Q193"/>
    <mergeCell ref="E195:K195"/>
    <mergeCell ref="M195:N195"/>
    <mergeCell ref="O195:Q195"/>
    <mergeCell ref="F196:K196"/>
    <mergeCell ref="M196:N196"/>
    <mergeCell ref="O196:Q196"/>
    <mergeCell ref="F194:K194"/>
    <mergeCell ref="M194:N194"/>
    <mergeCell ref="O194:Q194"/>
    <mergeCell ref="D191:K191"/>
    <mergeCell ref="M191:N191"/>
    <mergeCell ref="O191:Q191"/>
    <mergeCell ref="D192:K192"/>
    <mergeCell ref="M192:N192"/>
    <mergeCell ref="O192:Q192"/>
    <mergeCell ref="F189:K189"/>
    <mergeCell ref="M189:N189"/>
    <mergeCell ref="O189:Q189"/>
    <mergeCell ref="C190:K190"/>
    <mergeCell ref="M190:N190"/>
    <mergeCell ref="O190:Q190"/>
    <mergeCell ref="A202:Q202"/>
    <mergeCell ref="B203:K203"/>
    <mergeCell ref="M203:N203"/>
    <mergeCell ref="O203:Q203"/>
    <mergeCell ref="F201:K201"/>
    <mergeCell ref="M201:N201"/>
    <mergeCell ref="O201:Q201"/>
    <mergeCell ref="C208:K208"/>
    <mergeCell ref="M208:N208"/>
    <mergeCell ref="O208:Q208"/>
    <mergeCell ref="D200:K200"/>
    <mergeCell ref="M200:N200"/>
    <mergeCell ref="O200:Q200"/>
    <mergeCell ref="D197:K197"/>
    <mergeCell ref="M197:N197"/>
    <mergeCell ref="O197:Q197"/>
    <mergeCell ref="D198:K198"/>
    <mergeCell ref="M198:N198"/>
    <mergeCell ref="O198:Q198"/>
    <mergeCell ref="F199:K199"/>
    <mergeCell ref="M199:N199"/>
    <mergeCell ref="O199:Q199"/>
    <mergeCell ref="D209:K209"/>
    <mergeCell ref="M209:N209"/>
    <mergeCell ref="O209:Q209"/>
    <mergeCell ref="D206:K206"/>
    <mergeCell ref="M206:N206"/>
    <mergeCell ref="O206:Q206"/>
    <mergeCell ref="F207:K207"/>
    <mergeCell ref="M207:N207"/>
    <mergeCell ref="O207:Q207"/>
    <mergeCell ref="C204:K204"/>
    <mergeCell ref="M204:N204"/>
    <mergeCell ref="O204:Q204"/>
    <mergeCell ref="D205:K205"/>
    <mergeCell ref="M205:N205"/>
    <mergeCell ref="O205:Q205"/>
    <mergeCell ref="F214:K214"/>
    <mergeCell ref="M214:N214"/>
    <mergeCell ref="O214:Q214"/>
    <mergeCell ref="D215:K215"/>
    <mergeCell ref="M215:N215"/>
    <mergeCell ref="O215:Q215"/>
    <mergeCell ref="F212:K212"/>
    <mergeCell ref="M212:N212"/>
    <mergeCell ref="O212:Q212"/>
    <mergeCell ref="D213:K213"/>
    <mergeCell ref="M213:N213"/>
    <mergeCell ref="O213:Q213"/>
    <mergeCell ref="D210:K210"/>
    <mergeCell ref="M210:N210"/>
    <mergeCell ref="O210:Q210"/>
    <mergeCell ref="E211:K211"/>
    <mergeCell ref="M211:N211"/>
    <mergeCell ref="O211:Q211"/>
    <mergeCell ref="D220:K220"/>
    <mergeCell ref="M220:N220"/>
    <mergeCell ref="O220:Q220"/>
    <mergeCell ref="D221:K221"/>
    <mergeCell ref="M221:N221"/>
    <mergeCell ref="O221:Q221"/>
    <mergeCell ref="E218:K218"/>
    <mergeCell ref="M218:N218"/>
    <mergeCell ref="O218:Q218"/>
    <mergeCell ref="F219:K219"/>
    <mergeCell ref="M219:N219"/>
    <mergeCell ref="O219:Q219"/>
    <mergeCell ref="F216:K216"/>
    <mergeCell ref="M216:N216"/>
    <mergeCell ref="O216:Q216"/>
    <mergeCell ref="D217:K217"/>
    <mergeCell ref="M217:N217"/>
    <mergeCell ref="O217:Q217"/>
    <mergeCell ref="F226:K226"/>
    <mergeCell ref="M226:N226"/>
    <mergeCell ref="O226:Q226"/>
    <mergeCell ref="E227:K227"/>
    <mergeCell ref="M227:N227"/>
    <mergeCell ref="O227:Q227"/>
    <mergeCell ref="D224:K224"/>
    <mergeCell ref="M224:N224"/>
    <mergeCell ref="O224:Q224"/>
    <mergeCell ref="E225:K225"/>
    <mergeCell ref="M225:N225"/>
    <mergeCell ref="O225:Q225"/>
    <mergeCell ref="E222:K222"/>
    <mergeCell ref="M222:N222"/>
    <mergeCell ref="O222:Q222"/>
    <mergeCell ref="F223:K223"/>
    <mergeCell ref="M223:N223"/>
    <mergeCell ref="O223:Q223"/>
    <mergeCell ref="D232:K232"/>
    <mergeCell ref="M232:N232"/>
    <mergeCell ref="O232:Q232"/>
    <mergeCell ref="F233:K233"/>
    <mergeCell ref="M233:N233"/>
    <mergeCell ref="O233:Q233"/>
    <mergeCell ref="F230:K230"/>
    <mergeCell ref="M230:N230"/>
    <mergeCell ref="O230:Q230"/>
    <mergeCell ref="D231:K231"/>
    <mergeCell ref="M231:N231"/>
    <mergeCell ref="O231:Q231"/>
    <mergeCell ref="F228:K228"/>
    <mergeCell ref="M228:N228"/>
    <mergeCell ref="O228:Q228"/>
    <mergeCell ref="E229:K229"/>
    <mergeCell ref="M229:N229"/>
    <mergeCell ref="O229:Q229"/>
    <mergeCell ref="C239:K239"/>
    <mergeCell ref="M239:N239"/>
    <mergeCell ref="O239:Q239"/>
    <mergeCell ref="D240:K240"/>
    <mergeCell ref="M240:N240"/>
    <mergeCell ref="O240:Q240"/>
    <mergeCell ref="E237:K237"/>
    <mergeCell ref="M237:N237"/>
    <mergeCell ref="O237:Q237"/>
    <mergeCell ref="B238:K238"/>
    <mergeCell ref="M238:N238"/>
    <mergeCell ref="O238:Q238"/>
    <mergeCell ref="D236:K236"/>
    <mergeCell ref="M236:N236"/>
    <mergeCell ref="O236:Q236"/>
    <mergeCell ref="C234:K234"/>
    <mergeCell ref="M234:N234"/>
    <mergeCell ref="O234:Q234"/>
    <mergeCell ref="D235:K235"/>
    <mergeCell ref="M235:N235"/>
    <mergeCell ref="O235:Q235"/>
    <mergeCell ref="F245:K245"/>
    <mergeCell ref="M245:N245"/>
    <mergeCell ref="O245:Q245"/>
    <mergeCell ref="D248:K248"/>
    <mergeCell ref="M248:N248"/>
    <mergeCell ref="O248:Q248"/>
    <mergeCell ref="F243:K243"/>
    <mergeCell ref="M243:N243"/>
    <mergeCell ref="O243:Q243"/>
    <mergeCell ref="E244:K244"/>
    <mergeCell ref="M244:N244"/>
    <mergeCell ref="O244:Q244"/>
    <mergeCell ref="D241:K241"/>
    <mergeCell ref="M241:N241"/>
    <mergeCell ref="O241:Q241"/>
    <mergeCell ref="E242:K242"/>
    <mergeCell ref="M242:N242"/>
    <mergeCell ref="O242:Q242"/>
    <mergeCell ref="F247:K247"/>
    <mergeCell ref="M247:N247"/>
    <mergeCell ref="O247:Q247"/>
    <mergeCell ref="E246:K246"/>
    <mergeCell ref="M246:N246"/>
    <mergeCell ref="O246:Q246"/>
    <mergeCell ref="F253:K253"/>
    <mergeCell ref="M253:N253"/>
    <mergeCell ref="O253:Q253"/>
    <mergeCell ref="D254:K254"/>
    <mergeCell ref="M254:N254"/>
    <mergeCell ref="O254:Q254"/>
    <mergeCell ref="D251:K251"/>
    <mergeCell ref="M251:N251"/>
    <mergeCell ref="O251:Q251"/>
    <mergeCell ref="D252:K252"/>
    <mergeCell ref="M252:N252"/>
    <mergeCell ref="O252:Q252"/>
    <mergeCell ref="E249:K249"/>
    <mergeCell ref="M249:N249"/>
    <mergeCell ref="O249:Q249"/>
    <mergeCell ref="F250:K250"/>
    <mergeCell ref="M250:N250"/>
    <mergeCell ref="O250:Q250"/>
    <mergeCell ref="F257:K257"/>
    <mergeCell ref="M257:N257"/>
    <mergeCell ref="O257:Q257"/>
    <mergeCell ref="D258:K258"/>
    <mergeCell ref="M258:N258"/>
    <mergeCell ref="O258:Q258"/>
    <mergeCell ref="F255:K255"/>
    <mergeCell ref="M255:N255"/>
    <mergeCell ref="O255:Q255"/>
    <mergeCell ref="D256:K256"/>
    <mergeCell ref="M256:N256"/>
    <mergeCell ref="O256:Q256"/>
    <mergeCell ref="D260:K260"/>
    <mergeCell ref="M260:N260"/>
    <mergeCell ref="O260:Q260"/>
    <mergeCell ref="F261:K261"/>
    <mergeCell ref="M261:N261"/>
    <mergeCell ref="O261:Q261"/>
    <mergeCell ref="D264:K264"/>
    <mergeCell ref="M264:N264"/>
    <mergeCell ref="O264:Q264"/>
    <mergeCell ref="C266:K266"/>
    <mergeCell ref="M266:N266"/>
    <mergeCell ref="O266:Q266"/>
    <mergeCell ref="D267:K267"/>
    <mergeCell ref="M267:N267"/>
    <mergeCell ref="O267:Q267"/>
    <mergeCell ref="D268:K268"/>
    <mergeCell ref="M268:N268"/>
    <mergeCell ref="O268:Q268"/>
    <mergeCell ref="E269:K269"/>
    <mergeCell ref="M269:N269"/>
    <mergeCell ref="O269:Q269"/>
    <mergeCell ref="F259:K259"/>
    <mergeCell ref="M259:N259"/>
    <mergeCell ref="O259:Q259"/>
    <mergeCell ref="M263:N263"/>
    <mergeCell ref="O263:Q263"/>
    <mergeCell ref="C262:K262"/>
    <mergeCell ref="M262:N262"/>
    <mergeCell ref="O262:Q262"/>
    <mergeCell ref="D263:K263"/>
    <mergeCell ref="D274:K274"/>
    <mergeCell ref="M274:N274"/>
    <mergeCell ref="O274:Q274"/>
    <mergeCell ref="F275:K275"/>
    <mergeCell ref="M275:N275"/>
    <mergeCell ref="O275:Q275"/>
    <mergeCell ref="C272:K272"/>
    <mergeCell ref="M272:N272"/>
    <mergeCell ref="O272:Q272"/>
    <mergeCell ref="D273:K273"/>
    <mergeCell ref="M273:N273"/>
    <mergeCell ref="O273:Q273"/>
    <mergeCell ref="E265:K265"/>
    <mergeCell ref="M265:N265"/>
    <mergeCell ref="O265:Q265"/>
    <mergeCell ref="A270:Q270"/>
    <mergeCell ref="B271:K271"/>
    <mergeCell ref="M271:N271"/>
    <mergeCell ref="O271:Q271"/>
    <mergeCell ref="F280:K280"/>
    <mergeCell ref="M280:N280"/>
    <mergeCell ref="O280:Q280"/>
    <mergeCell ref="E281:K281"/>
    <mergeCell ref="M281:N281"/>
    <mergeCell ref="O281:Q281"/>
    <mergeCell ref="D278:K278"/>
    <mergeCell ref="M278:N278"/>
    <mergeCell ref="O278:Q278"/>
    <mergeCell ref="E279:K279"/>
    <mergeCell ref="M279:N279"/>
    <mergeCell ref="O279:Q279"/>
    <mergeCell ref="C276:K276"/>
    <mergeCell ref="M276:N276"/>
    <mergeCell ref="O276:Q276"/>
    <mergeCell ref="D277:K277"/>
    <mergeCell ref="M277:N277"/>
    <mergeCell ref="O277:Q277"/>
    <mergeCell ref="D286:K286"/>
    <mergeCell ref="M286:N286"/>
    <mergeCell ref="O286:Q286"/>
    <mergeCell ref="F287:K287"/>
    <mergeCell ref="M287:N287"/>
    <mergeCell ref="O287:Q287"/>
    <mergeCell ref="C284:K284"/>
    <mergeCell ref="M284:N284"/>
    <mergeCell ref="O284:Q284"/>
    <mergeCell ref="D285:K285"/>
    <mergeCell ref="M285:N285"/>
    <mergeCell ref="O285:Q285"/>
    <mergeCell ref="F282:K282"/>
    <mergeCell ref="M282:N282"/>
    <mergeCell ref="O282:Q282"/>
    <mergeCell ref="B283:K283"/>
    <mergeCell ref="M283:N283"/>
    <mergeCell ref="O283:Q283"/>
    <mergeCell ref="C292:K292"/>
    <mergeCell ref="M292:N292"/>
    <mergeCell ref="O292:Q292"/>
    <mergeCell ref="D293:K293"/>
    <mergeCell ref="M293:N293"/>
    <mergeCell ref="O293:Q293"/>
    <mergeCell ref="D290:K290"/>
    <mergeCell ref="M290:N290"/>
    <mergeCell ref="O290:Q290"/>
    <mergeCell ref="F291:K291"/>
    <mergeCell ref="M291:N291"/>
    <mergeCell ref="O291:Q291"/>
    <mergeCell ref="D288:K288"/>
    <mergeCell ref="M288:N288"/>
    <mergeCell ref="O288:Q288"/>
    <mergeCell ref="F289:K289"/>
    <mergeCell ref="M289:N289"/>
    <mergeCell ref="O289:Q289"/>
    <mergeCell ref="F298:K298"/>
    <mergeCell ref="M298:N298"/>
    <mergeCell ref="O298:Q298"/>
    <mergeCell ref="E299:K299"/>
    <mergeCell ref="M299:N299"/>
    <mergeCell ref="O299:Q299"/>
    <mergeCell ref="F296:K296"/>
    <mergeCell ref="M296:N296"/>
    <mergeCell ref="O296:Q296"/>
    <mergeCell ref="E297:K297"/>
    <mergeCell ref="M297:N297"/>
    <mergeCell ref="O297:Q297"/>
    <mergeCell ref="D294:K294"/>
    <mergeCell ref="M294:N294"/>
    <mergeCell ref="O294:Q294"/>
    <mergeCell ref="E295:K295"/>
    <mergeCell ref="M295:N295"/>
    <mergeCell ref="O295:Q295"/>
    <mergeCell ref="E304:K304"/>
    <mergeCell ref="M304:N304"/>
    <mergeCell ref="O304:Q304"/>
    <mergeCell ref="E305:K305"/>
    <mergeCell ref="M305:N305"/>
    <mergeCell ref="O305:Q305"/>
    <mergeCell ref="E302:K302"/>
    <mergeCell ref="M302:N302"/>
    <mergeCell ref="O302:Q302"/>
    <mergeCell ref="E303:K303"/>
    <mergeCell ref="M303:N303"/>
    <mergeCell ref="O303:Q303"/>
    <mergeCell ref="F300:K300"/>
    <mergeCell ref="M300:N300"/>
    <mergeCell ref="O300:Q300"/>
    <mergeCell ref="E301:K301"/>
    <mergeCell ref="M301:N301"/>
    <mergeCell ref="O301:Q301"/>
    <mergeCell ref="D313:K313"/>
    <mergeCell ref="M313:N313"/>
    <mergeCell ref="O313:Q313"/>
    <mergeCell ref="F314:K314"/>
    <mergeCell ref="M314:N314"/>
    <mergeCell ref="O314:Q314"/>
    <mergeCell ref="E308:K308"/>
    <mergeCell ref="M308:N308"/>
    <mergeCell ref="O308:Q308"/>
    <mergeCell ref="D312:K312"/>
    <mergeCell ref="M312:N312"/>
    <mergeCell ref="O312:Q312"/>
    <mergeCell ref="E306:K306"/>
    <mergeCell ref="M306:N306"/>
    <mergeCell ref="O306:Q306"/>
    <mergeCell ref="E307:K307"/>
    <mergeCell ref="M307:N307"/>
    <mergeCell ref="O307:Q307"/>
    <mergeCell ref="D309:K309"/>
    <mergeCell ref="M309:N309"/>
    <mergeCell ref="O309:Q309"/>
    <mergeCell ref="D310:K310"/>
    <mergeCell ref="M310:N310"/>
    <mergeCell ref="O310:Q310"/>
    <mergeCell ref="F311:K311"/>
    <mergeCell ref="M311:N311"/>
    <mergeCell ref="O311:Q311"/>
    <mergeCell ref="D323:K323"/>
    <mergeCell ref="M323:N323"/>
    <mergeCell ref="O323:Q323"/>
    <mergeCell ref="D324:K324"/>
    <mergeCell ref="M324:N324"/>
    <mergeCell ref="O324:Q324"/>
    <mergeCell ref="C322:K322"/>
    <mergeCell ref="M322:N322"/>
    <mergeCell ref="O322:Q322"/>
    <mergeCell ref="D320:K320"/>
    <mergeCell ref="M320:N320"/>
    <mergeCell ref="O320:Q320"/>
    <mergeCell ref="E321:K321"/>
    <mergeCell ref="M321:N321"/>
    <mergeCell ref="O321:Q321"/>
    <mergeCell ref="C315:K315"/>
    <mergeCell ref="M315:N315"/>
    <mergeCell ref="O315:Q315"/>
    <mergeCell ref="D319:K319"/>
    <mergeCell ref="M319:N319"/>
    <mergeCell ref="O319:Q319"/>
    <mergeCell ref="D316:K316"/>
    <mergeCell ref="M316:N316"/>
    <mergeCell ref="O316:Q316"/>
    <mergeCell ref="E317:K317"/>
    <mergeCell ref="M317:N317"/>
    <mergeCell ref="O317:Q317"/>
    <mergeCell ref="E318:K318"/>
    <mergeCell ref="M318:N318"/>
    <mergeCell ref="O318:Q318"/>
    <mergeCell ref="D330:K330"/>
    <mergeCell ref="M330:N330"/>
    <mergeCell ref="O330:Q330"/>
    <mergeCell ref="D331:K331"/>
    <mergeCell ref="M331:N331"/>
    <mergeCell ref="O331:Q331"/>
    <mergeCell ref="A327:Q327"/>
    <mergeCell ref="B328:K328"/>
    <mergeCell ref="M328:N328"/>
    <mergeCell ref="O328:Q328"/>
    <mergeCell ref="C329:K329"/>
    <mergeCell ref="M329:N329"/>
    <mergeCell ref="O329:Q329"/>
    <mergeCell ref="E325:K325"/>
    <mergeCell ref="M325:N325"/>
    <mergeCell ref="O325:Q325"/>
    <mergeCell ref="F326:K326"/>
    <mergeCell ref="M326:N326"/>
    <mergeCell ref="O326:Q326"/>
    <mergeCell ref="E336:K336"/>
    <mergeCell ref="M336:N336"/>
    <mergeCell ref="O336:Q336"/>
    <mergeCell ref="F337:K337"/>
    <mergeCell ref="M337:N337"/>
    <mergeCell ref="O337:Q337"/>
    <mergeCell ref="D334:K334"/>
    <mergeCell ref="M334:N334"/>
    <mergeCell ref="O334:Q334"/>
    <mergeCell ref="D335:K335"/>
    <mergeCell ref="M335:N335"/>
    <mergeCell ref="O335:Q335"/>
    <mergeCell ref="F332:K332"/>
    <mergeCell ref="M332:N332"/>
    <mergeCell ref="O332:Q332"/>
    <mergeCell ref="C333:K333"/>
    <mergeCell ref="M333:N333"/>
    <mergeCell ref="O333:Q333"/>
    <mergeCell ref="D342:K342"/>
    <mergeCell ref="M342:N342"/>
    <mergeCell ref="O342:Q342"/>
    <mergeCell ref="D343:K343"/>
    <mergeCell ref="M343:N343"/>
    <mergeCell ref="O343:Q343"/>
    <mergeCell ref="B340:K340"/>
    <mergeCell ref="M340:N340"/>
    <mergeCell ref="O340:Q340"/>
    <mergeCell ref="C341:K341"/>
    <mergeCell ref="M341:N341"/>
    <mergeCell ref="O341:Q341"/>
    <mergeCell ref="E338:K338"/>
    <mergeCell ref="M338:N338"/>
    <mergeCell ref="O338:Q338"/>
    <mergeCell ref="F339:K339"/>
    <mergeCell ref="M339:N339"/>
    <mergeCell ref="O339:Q339"/>
    <mergeCell ref="F348:K348"/>
    <mergeCell ref="M348:N348"/>
    <mergeCell ref="O348:Q348"/>
    <mergeCell ref="E349:K349"/>
    <mergeCell ref="M349:N349"/>
    <mergeCell ref="O349:Q349"/>
    <mergeCell ref="D346:K346"/>
    <mergeCell ref="M346:N346"/>
    <mergeCell ref="O346:Q346"/>
    <mergeCell ref="E347:K347"/>
    <mergeCell ref="M347:N347"/>
    <mergeCell ref="O347:Q347"/>
    <mergeCell ref="E344:K344"/>
    <mergeCell ref="M344:N344"/>
    <mergeCell ref="O344:Q344"/>
    <mergeCell ref="F345:K345"/>
    <mergeCell ref="M345:N345"/>
    <mergeCell ref="O345:Q345"/>
    <mergeCell ref="D354:K354"/>
    <mergeCell ref="M354:N354"/>
    <mergeCell ref="O354:Q354"/>
    <mergeCell ref="F355:K355"/>
    <mergeCell ref="M355:N355"/>
    <mergeCell ref="O355:Q355"/>
    <mergeCell ref="D352:K352"/>
    <mergeCell ref="M352:N352"/>
    <mergeCell ref="O352:Q352"/>
    <mergeCell ref="F353:K353"/>
    <mergeCell ref="M353:N353"/>
    <mergeCell ref="O353:Q353"/>
    <mergeCell ref="F350:K350"/>
    <mergeCell ref="M350:N350"/>
    <mergeCell ref="O350:Q350"/>
    <mergeCell ref="D351:K351"/>
    <mergeCell ref="M351:N351"/>
    <mergeCell ref="O351:Q351"/>
    <mergeCell ref="D360:K360"/>
    <mergeCell ref="M360:N360"/>
    <mergeCell ref="O360:Q360"/>
    <mergeCell ref="E361:K361"/>
    <mergeCell ref="M361:N361"/>
    <mergeCell ref="O361:Q361"/>
    <mergeCell ref="C358:K358"/>
    <mergeCell ref="M358:N358"/>
    <mergeCell ref="O358:Q358"/>
    <mergeCell ref="D359:K359"/>
    <mergeCell ref="M359:N359"/>
    <mergeCell ref="O359:Q359"/>
    <mergeCell ref="D356:K356"/>
    <mergeCell ref="M356:N356"/>
    <mergeCell ref="O356:Q356"/>
    <mergeCell ref="F357:K357"/>
    <mergeCell ref="M357:N357"/>
    <mergeCell ref="O357:Q357"/>
    <mergeCell ref="D367:K367"/>
    <mergeCell ref="M367:N367"/>
    <mergeCell ref="O367:Q367"/>
    <mergeCell ref="F368:K368"/>
    <mergeCell ref="M368:N368"/>
    <mergeCell ref="O368:Q368"/>
    <mergeCell ref="C365:K365"/>
    <mergeCell ref="M365:N365"/>
    <mergeCell ref="O365:Q365"/>
    <mergeCell ref="D366:K366"/>
    <mergeCell ref="M366:N366"/>
    <mergeCell ref="O366:Q366"/>
    <mergeCell ref="F362:K362"/>
    <mergeCell ref="M362:N362"/>
    <mergeCell ref="O362:Q362"/>
    <mergeCell ref="A363:Q363"/>
    <mergeCell ref="B364:K364"/>
    <mergeCell ref="M364:N364"/>
    <mergeCell ref="O364:Q364"/>
    <mergeCell ref="D373:K373"/>
    <mergeCell ref="M373:N373"/>
    <mergeCell ref="O373:Q373"/>
    <mergeCell ref="F374:K374"/>
    <mergeCell ref="M374:N374"/>
    <mergeCell ref="O374:Q374"/>
    <mergeCell ref="D371:K371"/>
    <mergeCell ref="M371:N371"/>
    <mergeCell ref="O371:Q371"/>
    <mergeCell ref="F372:K372"/>
    <mergeCell ref="M372:N372"/>
    <mergeCell ref="O372:Q372"/>
    <mergeCell ref="D369:K369"/>
    <mergeCell ref="M369:N369"/>
    <mergeCell ref="O369:Q369"/>
    <mergeCell ref="F370:K370"/>
    <mergeCell ref="M370:N370"/>
    <mergeCell ref="O370:Q370"/>
    <mergeCell ref="F379:K379"/>
    <mergeCell ref="M379:N379"/>
    <mergeCell ref="O379:Q379"/>
    <mergeCell ref="E380:K380"/>
    <mergeCell ref="M380:N380"/>
    <mergeCell ref="O380:Q380"/>
    <mergeCell ref="D377:K377"/>
    <mergeCell ref="M377:N377"/>
    <mergeCell ref="O377:Q377"/>
    <mergeCell ref="E378:K378"/>
    <mergeCell ref="M378:N378"/>
    <mergeCell ref="O378:Q378"/>
    <mergeCell ref="C375:K375"/>
    <mergeCell ref="M375:N375"/>
    <mergeCell ref="O375:Q375"/>
    <mergeCell ref="D376:K376"/>
    <mergeCell ref="M376:N376"/>
    <mergeCell ref="O376:Q376"/>
    <mergeCell ref="E385:K385"/>
    <mergeCell ref="M385:N385"/>
    <mergeCell ref="O385:Q385"/>
    <mergeCell ref="F386:K386"/>
    <mergeCell ref="M386:N386"/>
    <mergeCell ref="O386:Q386"/>
    <mergeCell ref="D383:K383"/>
    <mergeCell ref="M383:N383"/>
    <mergeCell ref="O383:Q383"/>
    <mergeCell ref="D384:K384"/>
    <mergeCell ref="M384:N384"/>
    <mergeCell ref="O384:Q384"/>
    <mergeCell ref="E381:K381"/>
    <mergeCell ref="M381:N381"/>
    <mergeCell ref="O381:Q381"/>
    <mergeCell ref="F382:K382"/>
    <mergeCell ref="M382:N382"/>
    <mergeCell ref="O382:Q382"/>
    <mergeCell ref="F391:K391"/>
    <mergeCell ref="M391:N391"/>
    <mergeCell ref="O391:Q391"/>
    <mergeCell ref="D389:K389"/>
    <mergeCell ref="M389:N389"/>
    <mergeCell ref="O389:Q389"/>
    <mergeCell ref="E390:K390"/>
    <mergeCell ref="M390:N390"/>
    <mergeCell ref="O390:Q390"/>
    <mergeCell ref="E387:K387"/>
    <mergeCell ref="M387:N387"/>
    <mergeCell ref="O387:Q387"/>
    <mergeCell ref="F388:K388"/>
    <mergeCell ref="M388:N388"/>
    <mergeCell ref="O388:Q388"/>
    <mergeCell ref="E392:K392"/>
    <mergeCell ref="M392:N392"/>
    <mergeCell ref="O392:Q392"/>
    <mergeCell ref="D399:K399"/>
    <mergeCell ref="M399:N399"/>
    <mergeCell ref="O399:Q399"/>
    <mergeCell ref="F400:K400"/>
    <mergeCell ref="M400:N400"/>
    <mergeCell ref="O400:Q400"/>
    <mergeCell ref="F393:K393"/>
    <mergeCell ref="M393:N393"/>
    <mergeCell ref="O393:Q393"/>
    <mergeCell ref="D397:K397"/>
    <mergeCell ref="M397:N397"/>
    <mergeCell ref="O397:Q397"/>
    <mergeCell ref="F398:K398"/>
    <mergeCell ref="M398:N398"/>
    <mergeCell ref="O398:Q398"/>
    <mergeCell ref="D395:K395"/>
    <mergeCell ref="M395:N395"/>
    <mergeCell ref="O395:Q395"/>
    <mergeCell ref="F396:K396"/>
    <mergeCell ref="M396:N396"/>
    <mergeCell ref="O396:Q396"/>
    <mergeCell ref="D394:K394"/>
    <mergeCell ref="M394:N394"/>
    <mergeCell ref="O394:Q394"/>
    <mergeCell ref="D414:K414"/>
    <mergeCell ref="M414:N414"/>
    <mergeCell ref="E415:K415"/>
    <mergeCell ref="M415:N415"/>
    <mergeCell ref="F416:K416"/>
    <mergeCell ref="D403:K403"/>
    <mergeCell ref="M403:N403"/>
    <mergeCell ref="O403:Q403"/>
    <mergeCell ref="F404:K404"/>
    <mergeCell ref="M404:N404"/>
    <mergeCell ref="O404:Q404"/>
    <mergeCell ref="D401:K401"/>
    <mergeCell ref="M401:N401"/>
    <mergeCell ref="O401:Q401"/>
    <mergeCell ref="F402:K402"/>
    <mergeCell ref="M402:N402"/>
    <mergeCell ref="O402:Q402"/>
    <mergeCell ref="D405:K405"/>
    <mergeCell ref="M405:N405"/>
    <mergeCell ref="O405:Q405"/>
    <mergeCell ref="F406:K406"/>
    <mergeCell ref="M406:N406"/>
    <mergeCell ref="O406:Q406"/>
    <mergeCell ref="M407:N407"/>
    <mergeCell ref="O407:Q407"/>
    <mergeCell ref="F408:K408"/>
    <mergeCell ref="M408:N408"/>
    <mergeCell ref="O408:Q408"/>
    <mergeCell ref="C409:K409"/>
    <mergeCell ref="M409:N409"/>
    <mergeCell ref="D410:K410"/>
    <mergeCell ref="M410:N410"/>
    <mergeCell ref="D411:K411"/>
    <mergeCell ref="M411:N411"/>
    <mergeCell ref="E412:K412"/>
    <mergeCell ref="M412:N412"/>
    <mergeCell ref="E413:K413"/>
    <mergeCell ref="M413:N413"/>
    <mergeCell ref="D442:K442"/>
    <mergeCell ref="M442:N442"/>
    <mergeCell ref="O442:Q442"/>
    <mergeCell ref="D443:K443"/>
    <mergeCell ref="M443:N443"/>
    <mergeCell ref="O443:Q443"/>
    <mergeCell ref="F440:K440"/>
    <mergeCell ref="M440:N440"/>
    <mergeCell ref="O440:Q440"/>
    <mergeCell ref="C441:K441"/>
    <mergeCell ref="M441:N441"/>
    <mergeCell ref="O441:Q441"/>
    <mergeCell ref="D438:K438"/>
    <mergeCell ref="M438:N438"/>
    <mergeCell ref="O438:Q438"/>
    <mergeCell ref="D439:K439"/>
    <mergeCell ref="M439:N439"/>
    <mergeCell ref="O439:Q439"/>
    <mergeCell ref="F427:H427"/>
    <mergeCell ref="B419:K419"/>
    <mergeCell ref="F429:K429"/>
    <mergeCell ref="M432:N432"/>
    <mergeCell ref="O432:Q432"/>
    <mergeCell ref="M419:N419"/>
    <mergeCell ref="O419:Q419"/>
    <mergeCell ref="C420:K420"/>
    <mergeCell ref="D446:K446"/>
    <mergeCell ref="M446:N446"/>
    <mergeCell ref="O446:Q446"/>
    <mergeCell ref="E447:K447"/>
    <mergeCell ref="M447:N447"/>
    <mergeCell ref="O447:Q447"/>
    <mergeCell ref="E444:K444"/>
    <mergeCell ref="M444:N444"/>
    <mergeCell ref="O444:Q444"/>
    <mergeCell ref="D445:K445"/>
    <mergeCell ref="M445:N445"/>
    <mergeCell ref="O445:Q445"/>
    <mergeCell ref="E449:K449"/>
    <mergeCell ref="M449:N449"/>
    <mergeCell ref="O449:Q449"/>
    <mergeCell ref="F450:K450"/>
    <mergeCell ref="M450:N450"/>
    <mergeCell ref="O450:Q450"/>
    <mergeCell ref="D458:K458"/>
    <mergeCell ref="M458:N458"/>
    <mergeCell ref="O458:Q458"/>
    <mergeCell ref="D459:K459"/>
    <mergeCell ref="M459:N459"/>
    <mergeCell ref="O459:Q459"/>
    <mergeCell ref="F456:K456"/>
    <mergeCell ref="M456:N456"/>
    <mergeCell ref="O456:Q456"/>
    <mergeCell ref="C457:K457"/>
    <mergeCell ref="M457:N457"/>
    <mergeCell ref="O457:Q457"/>
    <mergeCell ref="F448:K448"/>
    <mergeCell ref="M448:N448"/>
    <mergeCell ref="O448:Q448"/>
    <mergeCell ref="M455:N455"/>
    <mergeCell ref="O455:Q455"/>
    <mergeCell ref="D455:K455"/>
    <mergeCell ref="E451:K451"/>
    <mergeCell ref="M451:N451"/>
    <mergeCell ref="O451:Q451"/>
    <mergeCell ref="F452:K452"/>
    <mergeCell ref="M452:N452"/>
    <mergeCell ref="O452:Q452"/>
    <mergeCell ref="E453:K453"/>
    <mergeCell ref="M453:N453"/>
    <mergeCell ref="D465:K465"/>
    <mergeCell ref="M465:N465"/>
    <mergeCell ref="O465:Q465"/>
    <mergeCell ref="E466:K466"/>
    <mergeCell ref="M466:N466"/>
    <mergeCell ref="O466:Q466"/>
    <mergeCell ref="C463:K463"/>
    <mergeCell ref="M463:N463"/>
    <mergeCell ref="O463:Q463"/>
    <mergeCell ref="D464:K464"/>
    <mergeCell ref="M464:N464"/>
    <mergeCell ref="O464:Q464"/>
    <mergeCell ref="E460:K460"/>
    <mergeCell ref="M460:N460"/>
    <mergeCell ref="O460:Q460"/>
    <mergeCell ref="A461:Q461"/>
    <mergeCell ref="B462:K462"/>
    <mergeCell ref="M462:N462"/>
    <mergeCell ref="O462:Q462"/>
    <mergeCell ref="D471:K471"/>
    <mergeCell ref="M471:N471"/>
    <mergeCell ref="O471:Q471"/>
    <mergeCell ref="E472:K472"/>
    <mergeCell ref="M472:N472"/>
    <mergeCell ref="O472:Q472"/>
    <mergeCell ref="C469:K469"/>
    <mergeCell ref="M469:N469"/>
    <mergeCell ref="O469:Q469"/>
    <mergeCell ref="D470:K470"/>
    <mergeCell ref="M470:N470"/>
    <mergeCell ref="O470:Q470"/>
    <mergeCell ref="F467:K467"/>
    <mergeCell ref="M467:N467"/>
    <mergeCell ref="O467:Q467"/>
    <mergeCell ref="B468:K468"/>
    <mergeCell ref="M468:N468"/>
    <mergeCell ref="O468:Q468"/>
    <mergeCell ref="F477:K477"/>
    <mergeCell ref="M477:N477"/>
    <mergeCell ref="O477:Q477"/>
    <mergeCell ref="C478:K478"/>
    <mergeCell ref="M478:N478"/>
    <mergeCell ref="O478:Q478"/>
    <mergeCell ref="F475:K475"/>
    <mergeCell ref="M475:N475"/>
    <mergeCell ref="O475:Q475"/>
    <mergeCell ref="E476:K476"/>
    <mergeCell ref="M476:N476"/>
    <mergeCell ref="O476:Q476"/>
    <mergeCell ref="F473:K473"/>
    <mergeCell ref="M473:N473"/>
    <mergeCell ref="O473:Q473"/>
    <mergeCell ref="E474:K474"/>
    <mergeCell ref="M474:N474"/>
    <mergeCell ref="O474:Q474"/>
    <mergeCell ref="M486:N486"/>
    <mergeCell ref="O486:Q486"/>
    <mergeCell ref="D483:K483"/>
    <mergeCell ref="M483:N483"/>
    <mergeCell ref="O483:Q483"/>
    <mergeCell ref="E484:K484"/>
    <mergeCell ref="M484:N484"/>
    <mergeCell ref="O484:Q484"/>
    <mergeCell ref="E481:K481"/>
    <mergeCell ref="M481:N481"/>
    <mergeCell ref="O481:Q481"/>
    <mergeCell ref="F482:K482"/>
    <mergeCell ref="M482:N482"/>
    <mergeCell ref="O482:Q482"/>
    <mergeCell ref="D479:K479"/>
    <mergeCell ref="M479:N479"/>
    <mergeCell ref="O479:Q479"/>
    <mergeCell ref="D480:K480"/>
    <mergeCell ref="M480:N480"/>
    <mergeCell ref="O480:Q480"/>
    <mergeCell ref="E486:K486"/>
    <mergeCell ref="O513:Q513"/>
    <mergeCell ref="M514:N514"/>
    <mergeCell ref="O514:Q514"/>
    <mergeCell ref="M500:N500"/>
    <mergeCell ref="O500:Q500"/>
    <mergeCell ref="M512:N512"/>
    <mergeCell ref="O512:Q512"/>
    <mergeCell ref="E487:K487"/>
    <mergeCell ref="M487:N487"/>
    <mergeCell ref="O487:Q487"/>
    <mergeCell ref="F488:K488"/>
    <mergeCell ref="M488:N488"/>
    <mergeCell ref="O488:Q488"/>
    <mergeCell ref="M513:N513"/>
    <mergeCell ref="B489:M489"/>
    <mergeCell ref="F498:K498"/>
    <mergeCell ref="M498:N498"/>
    <mergeCell ref="O498:Q498"/>
    <mergeCell ref="O503:Q503"/>
    <mergeCell ref="F504:K504"/>
    <mergeCell ref="M504:N504"/>
    <mergeCell ref="O504:Q504"/>
    <mergeCell ref="E505:K505"/>
    <mergeCell ref="M505:N505"/>
    <mergeCell ref="O505:Q505"/>
    <mergeCell ref="F506:K506"/>
    <mergeCell ref="M506:N506"/>
    <mergeCell ref="O506:Q506"/>
    <mergeCell ref="E497:K497"/>
    <mergeCell ref="M497:N497"/>
    <mergeCell ref="C491:K491"/>
    <mergeCell ref="M491:N491"/>
    <mergeCell ref="F523:K523"/>
    <mergeCell ref="M523:N523"/>
    <mergeCell ref="O523:Q523"/>
    <mergeCell ref="F522:K522"/>
    <mergeCell ref="O544:Q544"/>
    <mergeCell ref="E545:K545"/>
    <mergeCell ref="M545:N545"/>
    <mergeCell ref="O545:Q545"/>
    <mergeCell ref="C542:K542"/>
    <mergeCell ref="M542:N542"/>
    <mergeCell ref="O542:Q542"/>
    <mergeCell ref="D543:K543"/>
    <mergeCell ref="M543:N543"/>
    <mergeCell ref="O543:Q543"/>
    <mergeCell ref="D528:K528"/>
    <mergeCell ref="M528:N528"/>
    <mergeCell ref="O528:Q528"/>
    <mergeCell ref="O531:Q531"/>
    <mergeCell ref="F540:K540"/>
    <mergeCell ref="M540:N540"/>
    <mergeCell ref="O540:Q540"/>
    <mergeCell ref="F529:K529"/>
    <mergeCell ref="M529:N529"/>
    <mergeCell ref="O529:Q529"/>
    <mergeCell ref="F534:K534"/>
    <mergeCell ref="M534:N534"/>
    <mergeCell ref="O534:Q534"/>
    <mergeCell ref="D535:K535"/>
    <mergeCell ref="M535:N535"/>
    <mergeCell ref="O535:Q535"/>
    <mergeCell ref="D532:K532"/>
    <mergeCell ref="M532:N532"/>
    <mergeCell ref="C530:K530"/>
    <mergeCell ref="M530:N530"/>
    <mergeCell ref="O530:Q530"/>
    <mergeCell ref="D531:K531"/>
    <mergeCell ref="M531:N531"/>
    <mergeCell ref="C526:K526"/>
    <mergeCell ref="M526:N526"/>
    <mergeCell ref="O526:Q526"/>
    <mergeCell ref="D527:K527"/>
    <mergeCell ref="M527:N527"/>
    <mergeCell ref="O527:Q527"/>
    <mergeCell ref="A524:Q524"/>
    <mergeCell ref="B525:K525"/>
    <mergeCell ref="M525:N525"/>
    <mergeCell ref="O525:Q525"/>
    <mergeCell ref="O532:Q532"/>
    <mergeCell ref="E533:K533"/>
    <mergeCell ref="M533:N533"/>
    <mergeCell ref="O533:Q533"/>
    <mergeCell ref="E549:K549"/>
    <mergeCell ref="M549:N549"/>
    <mergeCell ref="O549:Q549"/>
    <mergeCell ref="F550:K550"/>
    <mergeCell ref="M550:N550"/>
    <mergeCell ref="O550:Q550"/>
    <mergeCell ref="B541:K541"/>
    <mergeCell ref="M541:N541"/>
    <mergeCell ref="O541:Q541"/>
    <mergeCell ref="F538:K538"/>
    <mergeCell ref="M538:N538"/>
    <mergeCell ref="O538:Q538"/>
    <mergeCell ref="E539:K539"/>
    <mergeCell ref="M539:N539"/>
    <mergeCell ref="O539:Q539"/>
    <mergeCell ref="D536:K536"/>
    <mergeCell ref="M536:N536"/>
    <mergeCell ref="O536:Q536"/>
    <mergeCell ref="E537:K537"/>
    <mergeCell ref="M537:N537"/>
    <mergeCell ref="O537:Q537"/>
    <mergeCell ref="F548:K548"/>
    <mergeCell ref="M548:N548"/>
    <mergeCell ref="O548:Q548"/>
    <mergeCell ref="F546:K546"/>
    <mergeCell ref="M546:N546"/>
    <mergeCell ref="O546:Q546"/>
    <mergeCell ref="E547:K547"/>
    <mergeCell ref="M547:N547"/>
    <mergeCell ref="O547:Q547"/>
    <mergeCell ref="D544:K544"/>
    <mergeCell ref="M544:N544"/>
    <mergeCell ref="D520:K520"/>
    <mergeCell ref="M520:N520"/>
    <mergeCell ref="O520:Q520"/>
    <mergeCell ref="O491:Q491"/>
    <mergeCell ref="D492:K492"/>
    <mergeCell ref="M492:N492"/>
    <mergeCell ref="O492:Q492"/>
    <mergeCell ref="E499:K499"/>
    <mergeCell ref="M499:N499"/>
    <mergeCell ref="O499:Q499"/>
    <mergeCell ref="O428:Q428"/>
    <mergeCell ref="E509:K509"/>
    <mergeCell ref="M509:N509"/>
    <mergeCell ref="O509:Q509"/>
    <mergeCell ref="F500:K500"/>
    <mergeCell ref="E501:K501"/>
    <mergeCell ref="M501:N501"/>
    <mergeCell ref="O501:Q501"/>
    <mergeCell ref="F502:K502"/>
    <mergeCell ref="M502:N502"/>
    <mergeCell ref="O502:Q502"/>
    <mergeCell ref="E503:K503"/>
    <mergeCell ref="M503:N503"/>
    <mergeCell ref="M429:N429"/>
    <mergeCell ref="O429:Q429"/>
    <mergeCell ref="E431:K431"/>
    <mergeCell ref="M431:N431"/>
    <mergeCell ref="O431:Q431"/>
    <mergeCell ref="F432:K432"/>
    <mergeCell ref="F485:K485"/>
    <mergeCell ref="M485:N485"/>
    <mergeCell ref="O485:Q485"/>
    <mergeCell ref="O426:Q426"/>
    <mergeCell ref="E428:K428"/>
    <mergeCell ref="M428:N428"/>
    <mergeCell ref="F510:K510"/>
    <mergeCell ref="M510:N510"/>
    <mergeCell ref="O510:Q510"/>
    <mergeCell ref="E511:K511"/>
    <mergeCell ref="M511:N511"/>
    <mergeCell ref="O511:Q511"/>
    <mergeCell ref="F512:K512"/>
    <mergeCell ref="E513:K513"/>
    <mergeCell ref="F514:K514"/>
    <mergeCell ref="O497:Q497"/>
    <mergeCell ref="B490:K490"/>
    <mergeCell ref="M490:N490"/>
    <mergeCell ref="O490:Q490"/>
    <mergeCell ref="E521:K521"/>
    <mergeCell ref="M521:N521"/>
    <mergeCell ref="O521:Q521"/>
    <mergeCell ref="E517:K517"/>
    <mergeCell ref="M517:N517"/>
    <mergeCell ref="O517:Q517"/>
    <mergeCell ref="F519:K519"/>
    <mergeCell ref="M519:N519"/>
    <mergeCell ref="O519:Q519"/>
    <mergeCell ref="F518:K518"/>
    <mergeCell ref="E515:K515"/>
    <mergeCell ref="M515:N515"/>
    <mergeCell ref="O515:Q515"/>
    <mergeCell ref="F516:K516"/>
    <mergeCell ref="M516:N516"/>
    <mergeCell ref="O516:Q516"/>
    <mergeCell ref="F127:K127"/>
    <mergeCell ref="M127:N127"/>
    <mergeCell ref="O127:Q127"/>
    <mergeCell ref="F69:K69"/>
    <mergeCell ref="M69:N69"/>
    <mergeCell ref="O69:Q69"/>
    <mergeCell ref="F67:K67"/>
    <mergeCell ref="M67:N67"/>
    <mergeCell ref="O67:Q67"/>
    <mergeCell ref="F65:K65"/>
    <mergeCell ref="M65:N65"/>
    <mergeCell ref="O65:Q65"/>
    <mergeCell ref="F496:H496"/>
    <mergeCell ref="F493:K493"/>
    <mergeCell ref="E494:K494"/>
    <mergeCell ref="M494:N494"/>
    <mergeCell ref="O494:Q494"/>
    <mergeCell ref="F495:K495"/>
    <mergeCell ref="M495:N495"/>
    <mergeCell ref="O495:Q495"/>
    <mergeCell ref="D421:K421"/>
    <mergeCell ref="E423:K423"/>
    <mergeCell ref="M423:N423"/>
    <mergeCell ref="O423:Q423"/>
    <mergeCell ref="F424:K424"/>
    <mergeCell ref="M424:N424"/>
    <mergeCell ref="O424:Q424"/>
    <mergeCell ref="C425:K425"/>
    <mergeCell ref="M425:N425"/>
    <mergeCell ref="O425:Q425"/>
    <mergeCell ref="D426:K426"/>
    <mergeCell ref="M426:N426"/>
  </mergeCells>
  <pageMargins left="0.31496062992125984" right="0.11811023622047245" top="0.19685039370078741" bottom="0.15748031496062992" header="0.11811023622047245" footer="0"/>
  <pageSetup paperSize="9" orientation="portrait" horizontalDpi="360" verticalDpi="360" r:id="rId1"/>
  <headerFooter differentOddEven="1"/>
  <ignoredErrors>
    <ignoredError sqref="M11:M13 M38:M40 M50 M102 M117 M185:M187 M190:M191 M197 M128:M129 M140:M141 M525:M527 M530:M531 M535 M541:M543 M203:M205 M208:M209 M220 M234:M235 M262:M263 M266:M267 M238:M240 M251 M271:M273 M276:M277 M283:M285 M292:M293 M322:M323 M315:M316 M312 M328:M330 M333:M334 M342 M351 M358:M359 M340:M341 M144:M146 M151:M152 M182 M436:M438 M457:M458 M462:M464 M468:M470 M478:M479 M441:M442 M445 M409 M414 M410:M411 M394 M375:M376 M364:M366 M383 M309 M61:M62 M80 M319 M173 M160 M131 M490:M492 M425:M426 M419:M421 G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F786-ABF7-418D-AC7A-2188F64A1985}">
  <dimension ref="A1:L327"/>
  <sheetViews>
    <sheetView topLeftCell="A313" workbookViewId="0">
      <selection activeCell="I324" sqref="I324"/>
    </sheetView>
  </sheetViews>
  <sheetFormatPr defaultRowHeight="21"/>
  <cols>
    <col min="1" max="1" width="11.21875" style="41" customWidth="1"/>
    <col min="2" max="2" width="64.44140625" style="41" customWidth="1"/>
    <col min="3" max="3" width="18.44140625" style="30" customWidth="1"/>
    <col min="4" max="4" width="18.88671875" style="30" customWidth="1"/>
    <col min="5" max="5" width="23" style="41" customWidth="1"/>
    <col min="6" max="16384" width="8.88671875" style="41"/>
  </cols>
  <sheetData>
    <row r="1" spans="1:12">
      <c r="E1" s="42" t="s">
        <v>261</v>
      </c>
      <c r="F1" s="42"/>
      <c r="G1" s="42"/>
    </row>
    <row r="2" spans="1:12">
      <c r="B2" s="167" t="s">
        <v>262</v>
      </c>
      <c r="C2" s="167"/>
      <c r="D2" s="167"/>
      <c r="E2" s="167"/>
      <c r="F2" s="167"/>
      <c r="G2" s="43"/>
      <c r="H2" s="43"/>
      <c r="I2" s="43"/>
      <c r="J2" s="43"/>
      <c r="K2" s="43"/>
      <c r="L2" s="43"/>
    </row>
    <row r="3" spans="1:12">
      <c r="B3" s="168" t="s">
        <v>263</v>
      </c>
      <c r="C3" s="168"/>
      <c r="D3" s="168"/>
      <c r="E3" s="168"/>
      <c r="F3" s="168"/>
    </row>
    <row r="4" spans="1:12">
      <c r="B4" s="43" t="s">
        <v>264</v>
      </c>
      <c r="C4" s="31"/>
    </row>
    <row r="5" spans="1:12" ht="22.2" customHeight="1">
      <c r="A5" s="169" t="s">
        <v>265</v>
      </c>
      <c r="B5" s="170"/>
      <c r="C5" s="175" t="s">
        <v>266</v>
      </c>
      <c r="D5" s="32" t="s">
        <v>5</v>
      </c>
      <c r="E5" s="44" t="s">
        <v>267</v>
      </c>
    </row>
    <row r="6" spans="1:12">
      <c r="A6" s="171"/>
      <c r="B6" s="172"/>
      <c r="C6" s="176"/>
      <c r="D6" s="177" t="s">
        <v>268</v>
      </c>
      <c r="E6" s="45" t="s">
        <v>269</v>
      </c>
    </row>
    <row r="7" spans="1:12">
      <c r="A7" s="173"/>
      <c r="B7" s="174"/>
      <c r="C7" s="33" t="s">
        <v>268</v>
      </c>
      <c r="D7" s="176"/>
      <c r="E7" s="46" t="s">
        <v>270</v>
      </c>
    </row>
    <row r="8" spans="1:12">
      <c r="A8" s="47" t="s">
        <v>4</v>
      </c>
      <c r="B8" s="48" t="s">
        <v>4</v>
      </c>
      <c r="C8" s="34"/>
      <c r="D8" s="34">
        <f>+C9+C10+C11+C12+C13+C14</f>
        <v>15724900</v>
      </c>
      <c r="E8" s="49"/>
    </row>
    <row r="9" spans="1:12">
      <c r="A9" s="50"/>
      <c r="B9" s="51" t="s">
        <v>7</v>
      </c>
      <c r="C9" s="35">
        <v>93400</v>
      </c>
      <c r="D9" s="35"/>
      <c r="E9" s="52"/>
    </row>
    <row r="10" spans="1:12">
      <c r="A10" s="50"/>
      <c r="B10" s="51" t="s">
        <v>9</v>
      </c>
      <c r="C10" s="35">
        <v>10000</v>
      </c>
      <c r="D10" s="35"/>
      <c r="E10" s="52"/>
    </row>
    <row r="11" spans="1:12">
      <c r="A11" s="50"/>
      <c r="B11" s="51" t="s">
        <v>10</v>
      </c>
      <c r="C11" s="35">
        <v>10803100</v>
      </c>
      <c r="D11" s="35"/>
      <c r="E11" s="52"/>
    </row>
    <row r="12" spans="1:12">
      <c r="A12" s="50"/>
      <c r="B12" s="51" t="s">
        <v>11</v>
      </c>
      <c r="C12" s="35">
        <v>4646400</v>
      </c>
      <c r="D12" s="35"/>
      <c r="E12" s="52"/>
    </row>
    <row r="13" spans="1:12">
      <c r="A13" s="50"/>
      <c r="B13" s="51" t="s">
        <v>12</v>
      </c>
      <c r="C13" s="35">
        <v>72000</v>
      </c>
      <c r="D13" s="35"/>
      <c r="E13" s="52"/>
    </row>
    <row r="14" spans="1:12">
      <c r="A14" s="50"/>
      <c r="B14" s="51" t="s">
        <v>13</v>
      </c>
      <c r="C14" s="35">
        <v>100000</v>
      </c>
      <c r="D14" s="35"/>
      <c r="E14" s="52"/>
    </row>
    <row r="15" spans="1:12">
      <c r="A15" s="50"/>
      <c r="B15" s="51" t="s">
        <v>14</v>
      </c>
      <c r="C15" s="35"/>
      <c r="D15" s="35">
        <f>+C16+C17+C18+C19+C20</f>
        <v>1046773</v>
      </c>
      <c r="E15" s="52"/>
    </row>
    <row r="16" spans="1:12">
      <c r="A16" s="50"/>
      <c r="B16" s="51" t="s">
        <v>235</v>
      </c>
      <c r="C16" s="35">
        <v>36000</v>
      </c>
      <c r="D16" s="35"/>
      <c r="E16" s="52"/>
    </row>
    <row r="17" spans="1:5">
      <c r="A17" s="50"/>
      <c r="B17" s="51" t="s">
        <v>15</v>
      </c>
      <c r="C17" s="35">
        <v>379000</v>
      </c>
      <c r="D17" s="35"/>
      <c r="E17" s="52"/>
    </row>
    <row r="18" spans="1:5">
      <c r="A18" s="50"/>
      <c r="B18" s="51" t="s">
        <v>16</v>
      </c>
      <c r="C18" s="35">
        <v>431773</v>
      </c>
      <c r="D18" s="35"/>
      <c r="E18" s="52"/>
    </row>
    <row r="19" spans="1:5">
      <c r="A19" s="50"/>
      <c r="B19" s="51" t="s">
        <v>17</v>
      </c>
      <c r="C19" s="35">
        <v>50000</v>
      </c>
      <c r="D19" s="35"/>
      <c r="E19" s="52"/>
    </row>
    <row r="20" spans="1:5">
      <c r="A20" s="50"/>
      <c r="B20" s="51" t="s">
        <v>18</v>
      </c>
      <c r="C20" s="35">
        <v>150000</v>
      </c>
      <c r="D20" s="35"/>
      <c r="E20" s="52"/>
    </row>
    <row r="21" spans="1:5">
      <c r="A21" s="53"/>
      <c r="B21" s="54" t="s">
        <v>271</v>
      </c>
      <c r="C21" s="36"/>
      <c r="D21" s="36">
        <f>+D8+D15</f>
        <v>16771673</v>
      </c>
      <c r="E21" s="55"/>
    </row>
    <row r="22" spans="1:5">
      <c r="B22" s="77"/>
    </row>
    <row r="23" spans="1:5">
      <c r="B23" s="43" t="s">
        <v>272</v>
      </c>
      <c r="C23" s="31"/>
    </row>
    <row r="24" spans="1:5">
      <c r="A24" s="169" t="s">
        <v>265</v>
      </c>
      <c r="B24" s="170"/>
      <c r="C24" s="175" t="s">
        <v>20</v>
      </c>
      <c r="D24" s="32" t="s">
        <v>5</v>
      </c>
      <c r="E24" s="44" t="s">
        <v>267</v>
      </c>
    </row>
    <row r="25" spans="1:5">
      <c r="A25" s="171"/>
      <c r="B25" s="172"/>
      <c r="C25" s="176"/>
      <c r="D25" s="177" t="s">
        <v>268</v>
      </c>
      <c r="E25" s="45" t="s">
        <v>269</v>
      </c>
    </row>
    <row r="26" spans="1:5">
      <c r="A26" s="173"/>
      <c r="B26" s="174"/>
      <c r="C26" s="33" t="s">
        <v>268</v>
      </c>
      <c r="D26" s="176"/>
      <c r="E26" s="46" t="s">
        <v>270</v>
      </c>
    </row>
    <row r="27" spans="1:5">
      <c r="A27" s="56" t="s">
        <v>21</v>
      </c>
      <c r="B27" s="48" t="s">
        <v>22</v>
      </c>
      <c r="C27" s="34"/>
      <c r="D27" s="34">
        <f>+C28+C29+C30+C31+C32</f>
        <v>2889600</v>
      </c>
      <c r="E27" s="49"/>
    </row>
    <row r="28" spans="1:5">
      <c r="A28" s="50"/>
      <c r="B28" s="51" t="s">
        <v>23</v>
      </c>
      <c r="C28" s="35">
        <v>695520</v>
      </c>
      <c r="D28" s="35"/>
      <c r="E28" s="52"/>
    </row>
    <row r="29" spans="1:5">
      <c r="A29" s="50"/>
      <c r="B29" s="51" t="s">
        <v>24</v>
      </c>
      <c r="C29" s="35">
        <v>120000</v>
      </c>
      <c r="D29" s="35"/>
      <c r="E29" s="52"/>
    </row>
    <row r="30" spans="1:5">
      <c r="A30" s="50"/>
      <c r="B30" s="51" t="s">
        <v>25</v>
      </c>
      <c r="C30" s="35">
        <v>120000</v>
      </c>
      <c r="D30" s="35"/>
      <c r="E30" s="52"/>
    </row>
    <row r="31" spans="1:5">
      <c r="A31" s="50"/>
      <c r="B31" s="51" t="s">
        <v>273</v>
      </c>
      <c r="C31" s="35">
        <v>115920</v>
      </c>
      <c r="D31" s="35"/>
      <c r="E31" s="52"/>
    </row>
    <row r="32" spans="1:5">
      <c r="A32" s="50"/>
      <c r="B32" s="51" t="s">
        <v>274</v>
      </c>
      <c r="C32" s="35">
        <v>1838160</v>
      </c>
      <c r="D32" s="35"/>
      <c r="E32" s="52"/>
    </row>
    <row r="33" spans="1:5">
      <c r="A33" s="50"/>
      <c r="B33" s="51" t="s">
        <v>27</v>
      </c>
      <c r="C33" s="35"/>
      <c r="D33" s="35">
        <f>+C34+C35+C36+C37+C38</f>
        <v>5265960</v>
      </c>
      <c r="E33" s="52"/>
    </row>
    <row r="34" spans="1:5">
      <c r="A34" s="50"/>
      <c r="B34" s="51" t="s">
        <v>28</v>
      </c>
      <c r="C34" s="35">
        <v>4413960</v>
      </c>
      <c r="D34" s="35"/>
      <c r="E34" s="52"/>
    </row>
    <row r="35" spans="1:5">
      <c r="A35" s="50"/>
      <c r="B35" s="51" t="s">
        <v>29</v>
      </c>
      <c r="C35" s="35">
        <v>138000</v>
      </c>
      <c r="D35" s="35"/>
      <c r="E35" s="52"/>
    </row>
    <row r="36" spans="1:5">
      <c r="A36" s="50"/>
      <c r="B36" s="51" t="s">
        <v>31</v>
      </c>
      <c r="C36" s="35">
        <v>210000</v>
      </c>
      <c r="D36" s="35"/>
      <c r="E36" s="52"/>
    </row>
    <row r="37" spans="1:5">
      <c r="A37" s="50"/>
      <c r="B37" s="51" t="s">
        <v>33</v>
      </c>
      <c r="C37" s="35">
        <v>408000</v>
      </c>
      <c r="D37" s="35"/>
      <c r="E37" s="52"/>
    </row>
    <row r="38" spans="1:5">
      <c r="A38" s="50"/>
      <c r="B38" s="51" t="s">
        <v>34</v>
      </c>
      <c r="C38" s="35">
        <v>96000</v>
      </c>
      <c r="D38" s="35"/>
      <c r="E38" s="52"/>
    </row>
    <row r="39" spans="1:5">
      <c r="A39" s="50"/>
      <c r="B39" s="51"/>
      <c r="C39" s="35"/>
      <c r="D39" s="35"/>
      <c r="E39" s="52"/>
    </row>
    <row r="40" spans="1:5">
      <c r="A40" s="53"/>
      <c r="B40" s="57" t="s">
        <v>275</v>
      </c>
      <c r="C40" s="36"/>
      <c r="D40" s="37">
        <f>+D27+D33</f>
        <v>8155560</v>
      </c>
      <c r="E40" s="55"/>
    </row>
    <row r="41" spans="1:5">
      <c r="A41" s="47" t="s">
        <v>35</v>
      </c>
      <c r="B41" s="72" t="s">
        <v>36</v>
      </c>
      <c r="C41" s="34"/>
      <c r="D41" s="34">
        <f>+C43+C44+C45+C46+C47+C48+C49</f>
        <v>721132</v>
      </c>
      <c r="E41" s="49"/>
    </row>
    <row r="42" spans="1:5">
      <c r="A42" s="50"/>
      <c r="B42" s="51" t="s">
        <v>37</v>
      </c>
      <c r="C42" s="35"/>
      <c r="D42" s="35"/>
      <c r="E42" s="52"/>
    </row>
    <row r="43" spans="1:5">
      <c r="A43" s="50"/>
      <c r="B43" s="51" t="s">
        <v>38</v>
      </c>
      <c r="C43" s="35">
        <v>20000</v>
      </c>
      <c r="D43" s="35"/>
      <c r="E43" s="52"/>
    </row>
    <row r="44" spans="1:5">
      <c r="A44" s="50"/>
      <c r="B44" s="51" t="s">
        <v>39</v>
      </c>
      <c r="C44" s="35">
        <v>20000</v>
      </c>
      <c r="D44" s="35"/>
      <c r="E44" s="52"/>
    </row>
    <row r="45" spans="1:5">
      <c r="A45" s="50"/>
      <c r="B45" s="51" t="s">
        <v>40</v>
      </c>
      <c r="C45" s="35">
        <v>10000</v>
      </c>
      <c r="D45" s="35"/>
      <c r="E45" s="52"/>
    </row>
    <row r="46" spans="1:5" ht="22.2" customHeight="1">
      <c r="A46" s="50"/>
      <c r="B46" s="51" t="s">
        <v>226</v>
      </c>
      <c r="C46" s="35">
        <v>415000</v>
      </c>
      <c r="D46" s="35"/>
      <c r="E46" s="52"/>
    </row>
    <row r="47" spans="1:5">
      <c r="A47" s="50"/>
      <c r="B47" s="51" t="s">
        <v>41</v>
      </c>
      <c r="C47" s="35">
        <v>6132</v>
      </c>
      <c r="D47" s="35"/>
      <c r="E47" s="52"/>
    </row>
    <row r="48" spans="1:5">
      <c r="A48" s="50"/>
      <c r="B48" s="51" t="s">
        <v>42</v>
      </c>
      <c r="C48" s="35">
        <v>200000</v>
      </c>
      <c r="D48" s="35"/>
      <c r="E48" s="52"/>
    </row>
    <row r="49" spans="1:5">
      <c r="A49" s="50"/>
      <c r="B49" s="51" t="s">
        <v>43</v>
      </c>
      <c r="C49" s="35">
        <v>50000</v>
      </c>
      <c r="D49" s="35"/>
      <c r="E49" s="52"/>
    </row>
    <row r="50" spans="1:5">
      <c r="A50" s="50"/>
      <c r="B50" s="71" t="s">
        <v>45</v>
      </c>
      <c r="C50" s="35"/>
      <c r="D50" s="35">
        <f>+C52+C54+C56+C57+C58+C60+C61+C63+C64</f>
        <v>812000</v>
      </c>
      <c r="E50" s="52"/>
    </row>
    <row r="51" spans="1:5">
      <c r="A51" s="50"/>
      <c r="B51" s="51" t="s">
        <v>46</v>
      </c>
      <c r="C51" s="35"/>
      <c r="D51" s="35"/>
      <c r="E51" s="52"/>
    </row>
    <row r="52" spans="1:5">
      <c r="A52" s="50"/>
      <c r="B52" s="51" t="s">
        <v>47</v>
      </c>
      <c r="C52" s="35">
        <v>234000</v>
      </c>
      <c r="D52" s="35"/>
      <c r="E52" s="52"/>
    </row>
    <row r="53" spans="1:5">
      <c r="A53" s="50"/>
      <c r="B53" s="51" t="s">
        <v>48</v>
      </c>
      <c r="C53" s="35"/>
      <c r="D53" s="35"/>
      <c r="E53" s="52"/>
    </row>
    <row r="54" spans="1:5">
      <c r="A54" s="50"/>
      <c r="B54" s="51" t="s">
        <v>49</v>
      </c>
      <c r="C54" s="35">
        <v>20000</v>
      </c>
      <c r="D54" s="35"/>
      <c r="E54" s="52"/>
    </row>
    <row r="55" spans="1:5">
      <c r="A55" s="50"/>
      <c r="B55" s="51" t="s">
        <v>51</v>
      </c>
      <c r="C55" s="35"/>
      <c r="D55" s="35"/>
      <c r="E55" s="52"/>
    </row>
    <row r="56" spans="1:5">
      <c r="A56" s="50"/>
      <c r="B56" s="51" t="s">
        <v>52</v>
      </c>
      <c r="C56" s="35">
        <v>80000</v>
      </c>
      <c r="D56" s="35"/>
      <c r="E56" s="52"/>
    </row>
    <row r="57" spans="1:5">
      <c r="A57" s="50"/>
      <c r="B57" s="51" t="s">
        <v>53</v>
      </c>
      <c r="C57" s="35">
        <v>80000</v>
      </c>
      <c r="D57" s="35"/>
      <c r="E57" s="52"/>
    </row>
    <row r="58" spans="1:5">
      <c r="A58" s="50"/>
      <c r="B58" s="51" t="s">
        <v>276</v>
      </c>
      <c r="C58" s="35">
        <v>20000</v>
      </c>
      <c r="D58" s="35"/>
      <c r="E58" s="52"/>
    </row>
    <row r="59" spans="1:5">
      <c r="A59" s="50"/>
      <c r="B59" s="51" t="s">
        <v>277</v>
      </c>
      <c r="C59" s="35"/>
      <c r="D59" s="35"/>
      <c r="E59" s="52"/>
    </row>
    <row r="60" spans="1:5">
      <c r="A60" s="50"/>
      <c r="B60" s="51" t="s">
        <v>228</v>
      </c>
      <c r="C60" s="35">
        <v>20000</v>
      </c>
      <c r="D60" s="35"/>
      <c r="E60" s="52"/>
    </row>
    <row r="61" spans="1:5">
      <c r="A61" s="50"/>
      <c r="B61" s="51" t="s">
        <v>278</v>
      </c>
      <c r="C61" s="35">
        <v>50000</v>
      </c>
      <c r="D61" s="35"/>
      <c r="E61" s="52"/>
    </row>
    <row r="62" spans="1:5">
      <c r="A62" s="58"/>
      <c r="B62" s="59" t="s">
        <v>279</v>
      </c>
      <c r="C62" s="38"/>
      <c r="D62" s="38"/>
      <c r="E62" s="60"/>
    </row>
    <row r="63" spans="1:5">
      <c r="A63" s="58"/>
      <c r="B63" s="61" t="s">
        <v>55</v>
      </c>
      <c r="C63" s="38">
        <v>20000</v>
      </c>
      <c r="D63" s="38"/>
      <c r="E63" s="60"/>
    </row>
    <row r="64" spans="1:5">
      <c r="A64" s="62"/>
      <c r="B64" s="48" t="s">
        <v>249</v>
      </c>
      <c r="C64" s="39">
        <v>288000</v>
      </c>
      <c r="D64" s="39"/>
      <c r="E64" s="63"/>
    </row>
    <row r="65" spans="1:5">
      <c r="A65" s="50"/>
      <c r="B65" s="71" t="s">
        <v>56</v>
      </c>
      <c r="C65" s="35"/>
      <c r="D65" s="35">
        <f>+C66+C67+C68+C69+C70+C71+C72</f>
        <v>210000</v>
      </c>
      <c r="E65" s="52"/>
    </row>
    <row r="66" spans="1:5">
      <c r="A66" s="50"/>
      <c r="B66" s="51" t="s">
        <v>57</v>
      </c>
      <c r="C66" s="35">
        <v>70000</v>
      </c>
      <c r="D66" s="35"/>
      <c r="E66" s="52"/>
    </row>
    <row r="67" spans="1:5">
      <c r="A67" s="50"/>
      <c r="B67" s="51" t="s">
        <v>58</v>
      </c>
      <c r="C67" s="35">
        <v>5000</v>
      </c>
      <c r="D67" s="35"/>
      <c r="E67" s="52"/>
    </row>
    <row r="68" spans="1:5">
      <c r="A68" s="50"/>
      <c r="B68" s="51" t="s">
        <v>59</v>
      </c>
      <c r="C68" s="35">
        <v>20000</v>
      </c>
      <c r="D68" s="35"/>
      <c r="E68" s="52"/>
    </row>
    <row r="69" spans="1:5">
      <c r="A69" s="50"/>
      <c r="B69" s="51" t="s">
        <v>60</v>
      </c>
      <c r="C69" s="35">
        <v>20000</v>
      </c>
      <c r="D69" s="35"/>
      <c r="E69" s="52"/>
    </row>
    <row r="70" spans="1:5">
      <c r="A70" s="50"/>
      <c r="B70" s="51" t="s">
        <v>61</v>
      </c>
      <c r="C70" s="35">
        <v>50000</v>
      </c>
      <c r="D70" s="35"/>
      <c r="E70" s="52"/>
    </row>
    <row r="71" spans="1:5">
      <c r="A71" s="62"/>
      <c r="B71" s="48" t="s">
        <v>62</v>
      </c>
      <c r="C71" s="39">
        <v>5000</v>
      </c>
      <c r="D71" s="39"/>
      <c r="E71" s="63"/>
    </row>
    <row r="72" spans="1:5">
      <c r="A72" s="50"/>
      <c r="B72" s="51" t="s">
        <v>63</v>
      </c>
      <c r="C72" s="35">
        <v>40000</v>
      </c>
      <c r="D72" s="35"/>
      <c r="E72" s="52"/>
    </row>
    <row r="73" spans="1:5">
      <c r="A73" s="58"/>
      <c r="B73" s="73" t="s">
        <v>65</v>
      </c>
      <c r="C73" s="38"/>
      <c r="D73" s="38">
        <f>+C74+C75+C76+C77+C78</f>
        <v>533000</v>
      </c>
      <c r="E73" s="60"/>
    </row>
    <row r="74" spans="1:5">
      <c r="A74" s="58"/>
      <c r="B74" s="59" t="s">
        <v>66</v>
      </c>
      <c r="C74" s="38">
        <v>400000</v>
      </c>
      <c r="D74" s="38"/>
      <c r="E74" s="60"/>
    </row>
    <row r="75" spans="1:5">
      <c r="A75" s="58"/>
      <c r="B75" s="59" t="s">
        <v>67</v>
      </c>
      <c r="C75" s="38">
        <v>20000</v>
      </c>
      <c r="D75" s="38"/>
      <c r="E75" s="60"/>
    </row>
    <row r="76" spans="1:5">
      <c r="A76" s="58"/>
      <c r="B76" s="59" t="s">
        <v>68</v>
      </c>
      <c r="C76" s="38">
        <v>3000</v>
      </c>
      <c r="D76" s="38"/>
      <c r="E76" s="60"/>
    </row>
    <row r="77" spans="1:5">
      <c r="A77" s="58"/>
      <c r="B77" s="59" t="s">
        <v>69</v>
      </c>
      <c r="C77" s="38">
        <v>100000</v>
      </c>
      <c r="D77" s="38"/>
      <c r="E77" s="60"/>
    </row>
    <row r="78" spans="1:5">
      <c r="A78" s="58"/>
      <c r="B78" s="59" t="s">
        <v>70</v>
      </c>
      <c r="C78" s="38">
        <v>10000</v>
      </c>
      <c r="D78" s="38"/>
      <c r="E78" s="60"/>
    </row>
    <row r="79" spans="1:5">
      <c r="A79" s="53"/>
      <c r="B79" s="57" t="s">
        <v>280</v>
      </c>
      <c r="C79" s="36"/>
      <c r="D79" s="37">
        <f>+D41+D50+D65+D73</f>
        <v>2276132</v>
      </c>
      <c r="E79" s="55"/>
    </row>
    <row r="80" spans="1:5">
      <c r="A80" s="56" t="s">
        <v>71</v>
      </c>
      <c r="B80" s="48" t="s">
        <v>72</v>
      </c>
      <c r="C80" s="34"/>
      <c r="D80" s="34">
        <f>+C82+C84+C85+C86</f>
        <v>91400</v>
      </c>
      <c r="E80" s="49"/>
    </row>
    <row r="81" spans="1:5">
      <c r="A81" s="50"/>
      <c r="B81" s="51" t="s">
        <v>198</v>
      </c>
      <c r="C81" s="35"/>
      <c r="D81" s="35"/>
      <c r="E81" s="52"/>
    </row>
    <row r="82" spans="1:5">
      <c r="A82" s="50"/>
      <c r="B82" s="51" t="s">
        <v>229</v>
      </c>
      <c r="C82" s="35">
        <v>60000</v>
      </c>
      <c r="D82" s="35"/>
      <c r="E82" s="52"/>
    </row>
    <row r="83" spans="1:5">
      <c r="A83" s="50"/>
      <c r="B83" s="51" t="s">
        <v>73</v>
      </c>
      <c r="C83" s="35"/>
      <c r="D83" s="35"/>
      <c r="E83" s="52"/>
    </row>
    <row r="84" spans="1:5">
      <c r="A84" s="50"/>
      <c r="B84" s="51" t="s">
        <v>74</v>
      </c>
      <c r="C84" s="35">
        <v>24000</v>
      </c>
      <c r="D84" s="35"/>
      <c r="E84" s="52"/>
    </row>
    <row r="85" spans="1:5">
      <c r="A85" s="50"/>
      <c r="B85" s="51" t="s">
        <v>75</v>
      </c>
      <c r="C85" s="35">
        <v>4100</v>
      </c>
      <c r="D85" s="35"/>
      <c r="E85" s="52"/>
    </row>
    <row r="86" spans="1:5">
      <c r="A86" s="50"/>
      <c r="B86" s="51" t="s">
        <v>76</v>
      </c>
      <c r="C86" s="35">
        <v>3300</v>
      </c>
      <c r="D86" s="35"/>
      <c r="E86" s="52"/>
    </row>
    <row r="87" spans="1:5">
      <c r="A87" s="50"/>
      <c r="B87" s="64" t="s">
        <v>281</v>
      </c>
      <c r="C87" s="35"/>
      <c r="D87" s="40">
        <f>+D80</f>
        <v>91400</v>
      </c>
      <c r="E87" s="52"/>
    </row>
    <row r="88" spans="1:5">
      <c r="A88" s="65" t="s">
        <v>77</v>
      </c>
      <c r="B88" s="66"/>
      <c r="C88" s="35"/>
      <c r="D88" s="35"/>
      <c r="E88" s="52"/>
    </row>
    <row r="89" spans="1:5">
      <c r="A89" s="50"/>
      <c r="B89" s="51" t="s">
        <v>79</v>
      </c>
      <c r="C89" s="35"/>
      <c r="D89" s="35">
        <f>+C90</f>
        <v>13000</v>
      </c>
      <c r="E89" s="52"/>
    </row>
    <row r="90" spans="1:5">
      <c r="A90" s="50"/>
      <c r="B90" s="51" t="s">
        <v>282</v>
      </c>
      <c r="C90" s="35">
        <v>13000</v>
      </c>
      <c r="D90" s="35"/>
      <c r="E90" s="52"/>
    </row>
    <row r="91" spans="1:5">
      <c r="A91" s="50"/>
      <c r="B91" s="67" t="s">
        <v>283</v>
      </c>
      <c r="C91" s="35"/>
      <c r="D91" s="40">
        <f>+D89</f>
        <v>13000</v>
      </c>
      <c r="E91" s="52"/>
    </row>
    <row r="92" spans="1:5">
      <c r="A92" s="53"/>
      <c r="B92" s="57" t="s">
        <v>284</v>
      </c>
      <c r="C92" s="36"/>
      <c r="D92" s="37">
        <f>+D40+D79+D87+D91</f>
        <v>10536092</v>
      </c>
      <c r="E92" s="55"/>
    </row>
    <row r="93" spans="1:5">
      <c r="B93" s="76"/>
      <c r="D93" s="31"/>
    </row>
    <row r="94" spans="1:5">
      <c r="B94" s="43" t="s">
        <v>285</v>
      </c>
      <c r="C94" s="31"/>
    </row>
    <row r="95" spans="1:5">
      <c r="A95" s="169" t="s">
        <v>265</v>
      </c>
      <c r="B95" s="170"/>
      <c r="C95" s="175" t="s">
        <v>291</v>
      </c>
      <c r="D95" s="32" t="s">
        <v>5</v>
      </c>
      <c r="E95" s="44" t="s">
        <v>267</v>
      </c>
    </row>
    <row r="96" spans="1:5">
      <c r="A96" s="171"/>
      <c r="B96" s="172"/>
      <c r="C96" s="176"/>
      <c r="D96" s="177" t="s">
        <v>268</v>
      </c>
      <c r="E96" s="45" t="s">
        <v>269</v>
      </c>
    </row>
    <row r="97" spans="1:5">
      <c r="A97" s="173"/>
      <c r="B97" s="174"/>
      <c r="C97" s="33" t="s">
        <v>268</v>
      </c>
      <c r="D97" s="176"/>
      <c r="E97" s="46" t="s">
        <v>270</v>
      </c>
    </row>
    <row r="98" spans="1:5">
      <c r="A98" s="56" t="s">
        <v>21</v>
      </c>
      <c r="B98" s="48" t="s">
        <v>27</v>
      </c>
      <c r="C98" s="34"/>
      <c r="D98" s="34">
        <f>+C99</f>
        <v>680000</v>
      </c>
      <c r="E98" s="49"/>
    </row>
    <row r="99" spans="1:5">
      <c r="A99" s="50"/>
      <c r="B99" s="51" t="s">
        <v>28</v>
      </c>
      <c r="C99" s="35">
        <v>680000</v>
      </c>
      <c r="D99" s="35"/>
      <c r="E99" s="52"/>
    </row>
    <row r="100" spans="1:5">
      <c r="A100" s="53"/>
      <c r="B100" s="57" t="s">
        <v>275</v>
      </c>
      <c r="C100" s="36"/>
      <c r="D100" s="37">
        <f>+D98</f>
        <v>680000</v>
      </c>
      <c r="E100" s="55"/>
    </row>
    <row r="101" spans="1:5">
      <c r="A101" s="47" t="s">
        <v>35</v>
      </c>
      <c r="B101" s="66" t="s">
        <v>36</v>
      </c>
      <c r="C101" s="34"/>
      <c r="D101" s="34">
        <f>+C102+C104+C105+C106</f>
        <v>105000</v>
      </c>
      <c r="E101" s="49"/>
    </row>
    <row r="102" spans="1:5">
      <c r="A102" s="79"/>
      <c r="B102" s="68" t="s">
        <v>37</v>
      </c>
      <c r="C102" s="35">
        <v>40000</v>
      </c>
      <c r="D102" s="35"/>
      <c r="E102" s="52"/>
    </row>
    <row r="103" spans="1:5">
      <c r="A103" s="79"/>
      <c r="B103" s="68" t="s">
        <v>286</v>
      </c>
      <c r="C103" s="35"/>
      <c r="D103" s="35"/>
      <c r="E103" s="52"/>
    </row>
    <row r="104" spans="1:5">
      <c r="A104" s="79"/>
      <c r="B104" s="68" t="s">
        <v>41</v>
      </c>
      <c r="C104" s="35">
        <v>5000</v>
      </c>
      <c r="D104" s="35"/>
      <c r="E104" s="52"/>
    </row>
    <row r="105" spans="1:5">
      <c r="A105" s="79"/>
      <c r="B105" s="68" t="s">
        <v>42</v>
      </c>
      <c r="C105" s="35">
        <v>50000</v>
      </c>
      <c r="D105" s="35"/>
      <c r="E105" s="52"/>
    </row>
    <row r="106" spans="1:5">
      <c r="A106" s="79"/>
      <c r="B106" s="68" t="s">
        <v>43</v>
      </c>
      <c r="C106" s="35">
        <v>10000</v>
      </c>
      <c r="D106" s="35"/>
      <c r="E106" s="52"/>
    </row>
    <row r="107" spans="1:5">
      <c r="A107" s="50"/>
      <c r="B107" s="71" t="s">
        <v>45</v>
      </c>
      <c r="C107" s="35"/>
      <c r="D107" s="35">
        <f>+C109+C111+C112+C113</f>
        <v>840000</v>
      </c>
      <c r="E107" s="52"/>
    </row>
    <row r="108" spans="1:5">
      <c r="A108" s="50"/>
      <c r="B108" s="51" t="s">
        <v>46</v>
      </c>
      <c r="C108" s="35"/>
      <c r="D108" s="35"/>
      <c r="E108" s="52"/>
    </row>
    <row r="109" spans="1:5">
      <c r="A109" s="50"/>
      <c r="B109" s="51" t="s">
        <v>47</v>
      </c>
      <c r="C109" s="35">
        <v>770000</v>
      </c>
      <c r="D109" s="35"/>
      <c r="E109" s="52"/>
    </row>
    <row r="110" spans="1:5">
      <c r="A110" s="50"/>
      <c r="B110" s="51" t="s">
        <v>51</v>
      </c>
      <c r="C110" s="35"/>
      <c r="D110" s="35"/>
      <c r="E110" s="52"/>
    </row>
    <row r="111" spans="1:5">
      <c r="A111" s="50"/>
      <c r="B111" s="51" t="s">
        <v>52</v>
      </c>
      <c r="C111" s="35">
        <v>20000</v>
      </c>
      <c r="D111" s="35"/>
      <c r="E111" s="52"/>
    </row>
    <row r="112" spans="1:5">
      <c r="A112" s="50"/>
      <c r="B112" s="51" t="s">
        <v>53</v>
      </c>
      <c r="C112" s="35">
        <v>40000</v>
      </c>
      <c r="D112" s="35"/>
      <c r="E112" s="52"/>
    </row>
    <row r="113" spans="1:5">
      <c r="A113" s="50"/>
      <c r="B113" s="51" t="s">
        <v>287</v>
      </c>
      <c r="C113" s="35">
        <v>10000</v>
      </c>
      <c r="D113" s="35"/>
      <c r="E113" s="52"/>
    </row>
    <row r="114" spans="1:5">
      <c r="A114" s="58"/>
      <c r="B114" s="73" t="s">
        <v>65</v>
      </c>
      <c r="C114" s="38"/>
      <c r="D114" s="38">
        <f>+C115</f>
        <v>20000</v>
      </c>
      <c r="E114" s="60"/>
    </row>
    <row r="115" spans="1:5">
      <c r="A115" s="53"/>
      <c r="B115" s="83" t="s">
        <v>66</v>
      </c>
      <c r="C115" s="36">
        <v>20000</v>
      </c>
      <c r="D115" s="36"/>
      <c r="E115" s="55"/>
    </row>
    <row r="116" spans="1:5">
      <c r="A116" s="84"/>
      <c r="B116" s="85" t="s">
        <v>280</v>
      </c>
      <c r="C116" s="81"/>
      <c r="D116" s="82">
        <f>+D101+D107+D114</f>
        <v>965000</v>
      </c>
      <c r="E116" s="80"/>
    </row>
    <row r="117" spans="1:5">
      <c r="A117" s="86" t="s">
        <v>77</v>
      </c>
      <c r="B117" s="87"/>
      <c r="C117" s="81"/>
      <c r="D117" s="81"/>
      <c r="E117" s="80"/>
    </row>
    <row r="118" spans="1:5">
      <c r="A118" s="62"/>
      <c r="B118" s="48" t="s">
        <v>119</v>
      </c>
      <c r="C118" s="39"/>
      <c r="D118" s="39">
        <f>+C119</f>
        <v>13000</v>
      </c>
      <c r="E118" s="63"/>
    </row>
    <row r="119" spans="1:5">
      <c r="A119" s="50"/>
      <c r="B119" s="51" t="s">
        <v>289</v>
      </c>
      <c r="C119" s="35">
        <v>13000</v>
      </c>
      <c r="D119" s="35"/>
      <c r="E119" s="52"/>
    </row>
    <row r="120" spans="1:5">
      <c r="B120" s="89" t="s">
        <v>325</v>
      </c>
      <c r="C120" s="88"/>
      <c r="D120" s="88"/>
      <c r="E120" s="89"/>
    </row>
    <row r="121" spans="1:5">
      <c r="A121" s="50"/>
      <c r="B121" s="67" t="s">
        <v>283</v>
      </c>
      <c r="C121" s="35"/>
      <c r="D121" s="40">
        <f>+D118</f>
        <v>13000</v>
      </c>
      <c r="E121" s="52"/>
    </row>
    <row r="122" spans="1:5">
      <c r="A122" s="53"/>
      <c r="B122" s="57" t="s">
        <v>290</v>
      </c>
      <c r="C122" s="36"/>
      <c r="D122" s="37">
        <f>+D100+D116+D121</f>
        <v>1658000</v>
      </c>
      <c r="E122" s="55"/>
    </row>
    <row r="123" spans="1:5">
      <c r="B123" s="76"/>
      <c r="D123" s="31"/>
    </row>
    <row r="124" spans="1:5">
      <c r="B124" s="43" t="s">
        <v>295</v>
      </c>
      <c r="C124" s="31"/>
    </row>
    <row r="125" spans="1:5">
      <c r="A125" s="169" t="s">
        <v>265</v>
      </c>
      <c r="B125" s="170"/>
      <c r="C125" s="175" t="s">
        <v>121</v>
      </c>
      <c r="D125" s="32" t="s">
        <v>5</v>
      </c>
      <c r="E125" s="44" t="s">
        <v>267</v>
      </c>
    </row>
    <row r="126" spans="1:5">
      <c r="A126" s="171"/>
      <c r="B126" s="172"/>
      <c r="C126" s="176"/>
      <c r="D126" s="177" t="s">
        <v>268</v>
      </c>
      <c r="E126" s="45" t="s">
        <v>269</v>
      </c>
    </row>
    <row r="127" spans="1:5">
      <c r="A127" s="173"/>
      <c r="B127" s="174"/>
      <c r="C127" s="33" t="s">
        <v>268</v>
      </c>
      <c r="D127" s="176"/>
      <c r="E127" s="46" t="s">
        <v>270</v>
      </c>
    </row>
    <row r="128" spans="1:5">
      <c r="A128" s="47" t="s">
        <v>35</v>
      </c>
      <c r="B128" s="66" t="s">
        <v>45</v>
      </c>
      <c r="C128" s="34"/>
      <c r="D128" s="34">
        <f>+C130+C131+C133</f>
        <v>320000</v>
      </c>
      <c r="E128" s="49"/>
    </row>
    <row r="129" spans="1:5">
      <c r="A129" s="50"/>
      <c r="B129" s="51" t="s">
        <v>46</v>
      </c>
      <c r="C129" s="35"/>
      <c r="D129" s="35"/>
      <c r="E129" s="52"/>
    </row>
    <row r="130" spans="1:5">
      <c r="A130" s="50"/>
      <c r="B130" s="51" t="s">
        <v>122</v>
      </c>
      <c r="C130" s="35">
        <v>10000</v>
      </c>
      <c r="D130" s="35"/>
      <c r="E130" s="52"/>
    </row>
    <row r="131" spans="1:5">
      <c r="A131" s="50"/>
      <c r="B131" s="51" t="s">
        <v>124</v>
      </c>
      <c r="C131" s="35">
        <v>10000</v>
      </c>
      <c r="D131" s="35"/>
      <c r="E131" s="52"/>
    </row>
    <row r="132" spans="1:5">
      <c r="A132" s="50"/>
      <c r="B132" s="51" t="s">
        <v>51</v>
      </c>
      <c r="C132" s="35"/>
      <c r="D132" s="35"/>
      <c r="E132" s="52"/>
    </row>
    <row r="133" spans="1:5">
      <c r="A133" s="50"/>
      <c r="B133" s="51" t="s">
        <v>126</v>
      </c>
      <c r="C133" s="35">
        <v>300000</v>
      </c>
      <c r="D133" s="35"/>
      <c r="E133" s="52"/>
    </row>
    <row r="134" spans="1:5">
      <c r="A134" s="50"/>
      <c r="B134" s="71" t="s">
        <v>56</v>
      </c>
      <c r="C134" s="35"/>
      <c r="D134" s="35">
        <f>+C135+C136+C137+C138+C139</f>
        <v>150000</v>
      </c>
      <c r="E134" s="52"/>
    </row>
    <row r="135" spans="1:5">
      <c r="A135" s="50"/>
      <c r="B135" s="51" t="s">
        <v>57</v>
      </c>
      <c r="C135" s="35">
        <v>10000</v>
      </c>
      <c r="D135" s="35"/>
      <c r="E135" s="52"/>
    </row>
    <row r="136" spans="1:5">
      <c r="A136" s="50"/>
      <c r="B136" s="51" t="s">
        <v>60</v>
      </c>
      <c r="C136" s="35">
        <v>30000</v>
      </c>
      <c r="D136" s="35"/>
      <c r="E136" s="52"/>
    </row>
    <row r="137" spans="1:5">
      <c r="A137" s="50"/>
      <c r="B137" s="51" t="s">
        <v>61</v>
      </c>
      <c r="C137" s="35">
        <v>50000</v>
      </c>
      <c r="D137" s="35"/>
      <c r="E137" s="52"/>
    </row>
    <row r="138" spans="1:5">
      <c r="A138" s="50"/>
      <c r="B138" s="51" t="s">
        <v>131</v>
      </c>
      <c r="C138" s="35">
        <v>30000</v>
      </c>
      <c r="D138" s="35"/>
      <c r="E138" s="52"/>
    </row>
    <row r="139" spans="1:5">
      <c r="A139" s="50"/>
      <c r="B139" s="51" t="s">
        <v>236</v>
      </c>
      <c r="C139" s="35">
        <v>30000</v>
      </c>
      <c r="D139" s="35"/>
      <c r="E139" s="52"/>
    </row>
    <row r="140" spans="1:5">
      <c r="A140" s="58"/>
      <c r="B140" s="64" t="s">
        <v>280</v>
      </c>
      <c r="C140" s="38"/>
      <c r="D140" s="75">
        <f>+D128+D134</f>
        <v>470000</v>
      </c>
      <c r="E140" s="60"/>
    </row>
    <row r="141" spans="1:5">
      <c r="A141" s="58" t="s">
        <v>71</v>
      </c>
      <c r="B141" s="73" t="s">
        <v>72</v>
      </c>
      <c r="C141" s="38"/>
      <c r="D141" s="38"/>
      <c r="E141" s="60"/>
    </row>
    <row r="142" spans="1:5">
      <c r="A142" s="58"/>
      <c r="B142" s="51" t="s">
        <v>73</v>
      </c>
      <c r="C142" s="38"/>
      <c r="D142" s="38">
        <f>+C143</f>
        <v>4100</v>
      </c>
      <c r="E142" s="60"/>
    </row>
    <row r="143" spans="1:5">
      <c r="A143" s="58"/>
      <c r="B143" s="51" t="s">
        <v>75</v>
      </c>
      <c r="C143" s="38">
        <v>4100</v>
      </c>
      <c r="D143" s="38"/>
      <c r="E143" s="60"/>
    </row>
    <row r="144" spans="1:5">
      <c r="A144" s="90"/>
      <c r="B144" s="91" t="s">
        <v>281</v>
      </c>
      <c r="C144" s="92"/>
      <c r="D144" s="93">
        <f>+D142</f>
        <v>4100</v>
      </c>
      <c r="E144" s="94"/>
    </row>
    <row r="145" spans="1:5">
      <c r="A145" s="74" t="s">
        <v>77</v>
      </c>
      <c r="B145" s="66"/>
      <c r="C145" s="39"/>
      <c r="D145" s="39"/>
      <c r="E145" s="63"/>
    </row>
    <row r="146" spans="1:5">
      <c r="A146" s="50"/>
      <c r="B146" s="51" t="s">
        <v>119</v>
      </c>
      <c r="C146" s="35"/>
      <c r="D146" s="35">
        <f>+C147</f>
        <v>20000</v>
      </c>
      <c r="E146" s="52"/>
    </row>
    <row r="147" spans="1:5">
      <c r="A147" s="50"/>
      <c r="B147" s="51" t="s">
        <v>293</v>
      </c>
      <c r="C147" s="35">
        <v>20000</v>
      </c>
      <c r="D147" s="35"/>
      <c r="E147" s="52"/>
    </row>
    <row r="148" spans="1:5" ht="21" customHeight="1">
      <c r="B148" s="89" t="s">
        <v>292</v>
      </c>
      <c r="C148" s="88"/>
      <c r="D148" s="88"/>
      <c r="E148" s="89"/>
    </row>
    <row r="149" spans="1:5">
      <c r="A149" s="50"/>
      <c r="B149" s="67" t="s">
        <v>283</v>
      </c>
      <c r="C149" s="35"/>
      <c r="D149" s="40">
        <f>+D146</f>
        <v>20000</v>
      </c>
      <c r="E149" s="52"/>
    </row>
    <row r="150" spans="1:5">
      <c r="A150" s="53"/>
      <c r="B150" s="57" t="s">
        <v>294</v>
      </c>
      <c r="C150" s="36"/>
      <c r="D150" s="37">
        <f>+D140+D144+D149</f>
        <v>494100</v>
      </c>
      <c r="E150" s="55"/>
    </row>
    <row r="152" spans="1:5">
      <c r="B152" s="43" t="s">
        <v>296</v>
      </c>
      <c r="C152" s="31"/>
    </row>
    <row r="153" spans="1:5">
      <c r="A153" s="169" t="s">
        <v>265</v>
      </c>
      <c r="B153" s="170"/>
      <c r="C153" s="175" t="s">
        <v>134</v>
      </c>
      <c r="D153" s="32" t="s">
        <v>5</v>
      </c>
      <c r="E153" s="44" t="s">
        <v>267</v>
      </c>
    </row>
    <row r="154" spans="1:5">
      <c r="A154" s="171"/>
      <c r="B154" s="172"/>
      <c r="C154" s="176"/>
      <c r="D154" s="177" t="s">
        <v>268</v>
      </c>
      <c r="E154" s="45" t="s">
        <v>269</v>
      </c>
    </row>
    <row r="155" spans="1:5">
      <c r="A155" s="173"/>
      <c r="B155" s="174"/>
      <c r="C155" s="33" t="s">
        <v>268</v>
      </c>
      <c r="D155" s="176"/>
      <c r="E155" s="46" t="s">
        <v>270</v>
      </c>
    </row>
    <row r="156" spans="1:5">
      <c r="A156" s="56" t="s">
        <v>21</v>
      </c>
      <c r="B156" s="48" t="s">
        <v>27</v>
      </c>
      <c r="C156" s="34"/>
      <c r="D156" s="34">
        <f>+C157</f>
        <v>531360</v>
      </c>
      <c r="E156" s="49"/>
    </row>
    <row r="157" spans="1:5">
      <c r="A157" s="50"/>
      <c r="B157" s="51" t="s">
        <v>28</v>
      </c>
      <c r="C157" s="35">
        <v>531360</v>
      </c>
      <c r="D157" s="35"/>
      <c r="E157" s="52"/>
    </row>
    <row r="158" spans="1:5">
      <c r="A158" s="53"/>
      <c r="B158" s="57" t="s">
        <v>275</v>
      </c>
      <c r="C158" s="36"/>
      <c r="D158" s="37">
        <f>+D156</f>
        <v>531360</v>
      </c>
      <c r="E158" s="55"/>
    </row>
    <row r="159" spans="1:5">
      <c r="A159" s="47" t="s">
        <v>35</v>
      </c>
      <c r="B159" s="71" t="s">
        <v>45</v>
      </c>
      <c r="C159" s="34"/>
      <c r="D159" s="34">
        <f>+C161+C162</f>
        <v>30000</v>
      </c>
      <c r="E159" s="49"/>
    </row>
    <row r="160" spans="1:5">
      <c r="A160" s="50"/>
      <c r="B160" s="51" t="s">
        <v>51</v>
      </c>
      <c r="C160" s="35"/>
      <c r="D160" s="35"/>
      <c r="E160" s="52"/>
    </row>
    <row r="161" spans="1:5">
      <c r="A161" s="89"/>
      <c r="B161" s="89" t="s">
        <v>52</v>
      </c>
      <c r="C161" s="88">
        <v>20000</v>
      </c>
      <c r="D161" s="88"/>
      <c r="E161" s="95"/>
    </row>
    <row r="162" spans="1:5">
      <c r="A162" s="79"/>
      <c r="B162" s="51" t="s">
        <v>53</v>
      </c>
      <c r="C162" s="35">
        <v>10000</v>
      </c>
      <c r="D162" s="35"/>
      <c r="E162" s="52"/>
    </row>
    <row r="163" spans="1:5">
      <c r="A163" s="58"/>
      <c r="B163" s="64" t="s">
        <v>280</v>
      </c>
      <c r="C163" s="38"/>
      <c r="D163" s="75">
        <f>+D159</f>
        <v>30000</v>
      </c>
      <c r="E163" s="60"/>
    </row>
    <row r="164" spans="1:5">
      <c r="A164" s="53"/>
      <c r="B164" s="57" t="s">
        <v>297</v>
      </c>
      <c r="C164" s="36"/>
      <c r="D164" s="37">
        <f>+D158+D163</f>
        <v>561360</v>
      </c>
      <c r="E164" s="55"/>
    </row>
    <row r="166" spans="1:5">
      <c r="B166" s="43" t="s">
        <v>296</v>
      </c>
      <c r="C166" s="31"/>
    </row>
    <row r="167" spans="1:5">
      <c r="A167" s="169" t="s">
        <v>265</v>
      </c>
      <c r="B167" s="170"/>
      <c r="C167" s="175" t="s">
        <v>139</v>
      </c>
      <c r="D167" s="32" t="s">
        <v>5</v>
      </c>
      <c r="E167" s="44" t="s">
        <v>267</v>
      </c>
    </row>
    <row r="168" spans="1:5">
      <c r="A168" s="171"/>
      <c r="B168" s="172"/>
      <c r="C168" s="176"/>
      <c r="D168" s="177" t="s">
        <v>268</v>
      </c>
      <c r="E168" s="45" t="s">
        <v>269</v>
      </c>
    </row>
    <row r="169" spans="1:5">
      <c r="A169" s="173"/>
      <c r="B169" s="174"/>
      <c r="C169" s="33" t="s">
        <v>268</v>
      </c>
      <c r="D169" s="176"/>
      <c r="E169" s="46" t="s">
        <v>270</v>
      </c>
    </row>
    <row r="170" spans="1:5">
      <c r="A170" s="56" t="s">
        <v>21</v>
      </c>
      <c r="B170" s="48" t="s">
        <v>27</v>
      </c>
      <c r="C170" s="34"/>
      <c r="D170" s="34">
        <f>+C171+C172+C173</f>
        <v>2537800</v>
      </c>
      <c r="E170" s="49"/>
    </row>
    <row r="171" spans="1:5">
      <c r="A171" s="50"/>
      <c r="B171" s="51" t="s">
        <v>28</v>
      </c>
      <c r="C171" s="35">
        <v>1786800</v>
      </c>
      <c r="D171" s="35"/>
      <c r="E171" s="52"/>
    </row>
    <row r="172" spans="1:5">
      <c r="A172" s="58"/>
      <c r="B172" s="59" t="s">
        <v>141</v>
      </c>
      <c r="C172" s="38">
        <v>126000</v>
      </c>
      <c r="D172" s="38"/>
      <c r="E172" s="60"/>
    </row>
    <row r="173" spans="1:5">
      <c r="A173" s="58"/>
      <c r="B173" s="59" t="s">
        <v>33</v>
      </c>
      <c r="C173" s="38">
        <v>625000</v>
      </c>
      <c r="D173" s="38"/>
      <c r="E173" s="60"/>
    </row>
    <row r="174" spans="1:5">
      <c r="A174" s="53"/>
      <c r="B174" s="57" t="s">
        <v>275</v>
      </c>
      <c r="C174" s="36"/>
      <c r="D174" s="37">
        <f>+D170</f>
        <v>2537800</v>
      </c>
      <c r="E174" s="55"/>
    </row>
    <row r="175" spans="1:5">
      <c r="A175" s="47" t="s">
        <v>35</v>
      </c>
      <c r="B175" s="71" t="s">
        <v>45</v>
      </c>
      <c r="C175" s="35"/>
      <c r="D175" s="35">
        <f>+C177+C178+C179+C180+C181+C182+C183+C185+C186+C187+C188</f>
        <v>1642610</v>
      </c>
      <c r="E175" s="52"/>
    </row>
    <row r="176" spans="1:5">
      <c r="A176" s="50"/>
      <c r="B176" s="51" t="s">
        <v>51</v>
      </c>
      <c r="C176" s="35"/>
      <c r="D176" s="35"/>
      <c r="E176" s="52"/>
    </row>
    <row r="177" spans="1:8">
      <c r="A177" s="50"/>
      <c r="B177" s="51" t="s">
        <v>143</v>
      </c>
      <c r="C177" s="35">
        <v>50000</v>
      </c>
      <c r="D177" s="35"/>
      <c r="E177" s="52"/>
    </row>
    <row r="178" spans="1:8">
      <c r="A178" s="50"/>
      <c r="B178" s="51" t="s">
        <v>298</v>
      </c>
      <c r="C178" s="35">
        <v>30000</v>
      </c>
      <c r="D178" s="35"/>
      <c r="E178" s="52"/>
    </row>
    <row r="179" spans="1:8">
      <c r="A179" s="50"/>
      <c r="B179" s="51" t="s">
        <v>239</v>
      </c>
      <c r="C179" s="35">
        <v>20000</v>
      </c>
      <c r="D179" s="35"/>
      <c r="E179" s="52"/>
    </row>
    <row r="180" spans="1:8">
      <c r="A180" s="50"/>
      <c r="B180" s="51" t="s">
        <v>240</v>
      </c>
      <c r="C180" s="35">
        <v>529200</v>
      </c>
      <c r="D180" s="35"/>
      <c r="E180" s="52"/>
    </row>
    <row r="181" spans="1:8">
      <c r="A181" s="89"/>
      <c r="B181" s="89" t="s">
        <v>301</v>
      </c>
      <c r="C181" s="88">
        <v>157760</v>
      </c>
      <c r="D181" s="88"/>
      <c r="E181" s="95"/>
    </row>
    <row r="182" spans="1:8">
      <c r="A182" s="89"/>
      <c r="B182" s="89" t="s">
        <v>242</v>
      </c>
      <c r="C182" s="88">
        <v>10000</v>
      </c>
      <c r="D182" s="88"/>
      <c r="E182" s="95"/>
    </row>
    <row r="183" spans="1:8">
      <c r="A183" s="89"/>
      <c r="B183" s="89" t="s">
        <v>300</v>
      </c>
      <c r="C183" s="88">
        <v>14500</v>
      </c>
      <c r="D183" s="88"/>
      <c r="E183" s="95"/>
    </row>
    <row r="184" spans="1:8">
      <c r="A184" s="89"/>
      <c r="B184" s="89" t="s">
        <v>299</v>
      </c>
      <c r="C184" s="88"/>
      <c r="D184" s="88"/>
      <c r="E184" s="95"/>
    </row>
    <row r="185" spans="1:8">
      <c r="A185" s="89"/>
      <c r="B185" s="89" t="s">
        <v>302</v>
      </c>
      <c r="C185" s="88">
        <v>16250</v>
      </c>
      <c r="D185" s="88"/>
      <c r="E185" s="95"/>
    </row>
    <row r="186" spans="1:8">
      <c r="A186" s="89"/>
      <c r="B186" s="89" t="s">
        <v>303</v>
      </c>
      <c r="C186" s="88">
        <v>24500</v>
      </c>
      <c r="D186" s="88"/>
      <c r="E186" s="95"/>
    </row>
    <row r="187" spans="1:8">
      <c r="A187" s="89"/>
      <c r="B187" s="89" t="s">
        <v>246</v>
      </c>
      <c r="C187" s="88">
        <v>166400</v>
      </c>
      <c r="D187" s="88"/>
      <c r="E187" s="95"/>
    </row>
    <row r="188" spans="1:8" ht="22.2">
      <c r="A188" s="89"/>
      <c r="B188" s="96" t="s">
        <v>247</v>
      </c>
      <c r="C188" s="88">
        <v>624000</v>
      </c>
      <c r="D188" s="88"/>
      <c r="E188" s="97"/>
      <c r="F188" s="7"/>
      <c r="G188" s="7"/>
      <c r="H188" s="7"/>
    </row>
    <row r="189" spans="1:8">
      <c r="A189" s="50"/>
      <c r="B189" s="71" t="s">
        <v>56</v>
      </c>
      <c r="C189" s="35"/>
      <c r="D189" s="35">
        <f>+C190</f>
        <v>10000</v>
      </c>
      <c r="E189" s="52"/>
    </row>
    <row r="190" spans="1:8">
      <c r="A190" s="50"/>
      <c r="B190" s="51" t="s">
        <v>63</v>
      </c>
      <c r="C190" s="35">
        <v>10000</v>
      </c>
      <c r="D190" s="35"/>
      <c r="E190" s="52"/>
    </row>
    <row r="191" spans="1:8">
      <c r="A191" s="58"/>
      <c r="B191" s="73" t="s">
        <v>65</v>
      </c>
      <c r="C191" s="38"/>
      <c r="D191" s="38">
        <f>+C192</f>
        <v>10000</v>
      </c>
      <c r="E191" s="60"/>
    </row>
    <row r="192" spans="1:8">
      <c r="A192" s="58"/>
      <c r="B192" s="59" t="s">
        <v>66</v>
      </c>
      <c r="C192" s="38">
        <v>10000</v>
      </c>
      <c r="D192" s="38"/>
      <c r="E192" s="60"/>
    </row>
    <row r="193" spans="1:5">
      <c r="A193" s="58"/>
      <c r="B193" s="64" t="s">
        <v>280</v>
      </c>
      <c r="C193" s="38"/>
      <c r="D193" s="75">
        <f>+D175+D189+D191</f>
        <v>1662610</v>
      </c>
      <c r="E193" s="60"/>
    </row>
    <row r="194" spans="1:5">
      <c r="A194" s="58" t="s">
        <v>71</v>
      </c>
      <c r="B194" s="73" t="s">
        <v>72</v>
      </c>
      <c r="C194" s="38"/>
      <c r="D194" s="38"/>
      <c r="E194" s="60"/>
    </row>
    <row r="195" spans="1:5">
      <c r="A195" s="58"/>
      <c r="B195" s="51" t="s">
        <v>73</v>
      </c>
      <c r="C195" s="38"/>
      <c r="D195" s="38">
        <f>+C196+C197</f>
        <v>28100</v>
      </c>
      <c r="E195" s="60"/>
    </row>
    <row r="196" spans="1:5">
      <c r="A196" s="50"/>
      <c r="B196" s="51" t="s">
        <v>74</v>
      </c>
      <c r="C196" s="35">
        <v>24000</v>
      </c>
      <c r="D196" s="35"/>
      <c r="E196" s="52"/>
    </row>
    <row r="197" spans="1:5">
      <c r="A197" s="50"/>
      <c r="B197" s="51" t="s">
        <v>75</v>
      </c>
      <c r="C197" s="35">
        <v>4100</v>
      </c>
      <c r="D197" s="35"/>
      <c r="E197" s="52"/>
    </row>
    <row r="198" spans="1:5">
      <c r="A198" s="58"/>
      <c r="B198" s="73" t="s">
        <v>217</v>
      </c>
      <c r="C198" s="38"/>
      <c r="D198" s="38">
        <f>+C199</f>
        <v>20000</v>
      </c>
      <c r="E198" s="60"/>
    </row>
    <row r="199" spans="1:5">
      <c r="A199" s="58"/>
      <c r="B199" s="59" t="s">
        <v>248</v>
      </c>
      <c r="C199" s="38">
        <v>20000</v>
      </c>
      <c r="D199" s="38"/>
      <c r="E199" s="60"/>
    </row>
    <row r="200" spans="1:5">
      <c r="A200" s="84"/>
      <c r="B200" s="85" t="s">
        <v>281</v>
      </c>
      <c r="C200" s="81"/>
      <c r="D200" s="82">
        <f>+D195+D198</f>
        <v>48100</v>
      </c>
      <c r="E200" s="80"/>
    </row>
    <row r="201" spans="1:5">
      <c r="A201" s="74" t="s">
        <v>77</v>
      </c>
      <c r="B201" s="66"/>
      <c r="C201" s="39"/>
      <c r="D201" s="39"/>
      <c r="E201" s="63"/>
    </row>
    <row r="202" spans="1:5">
      <c r="A202" s="50"/>
      <c r="B202" s="51" t="s">
        <v>79</v>
      </c>
      <c r="C202" s="35"/>
      <c r="D202" s="35">
        <f>+C203</f>
        <v>1620000</v>
      </c>
      <c r="E202" s="52"/>
    </row>
    <row r="203" spans="1:5">
      <c r="A203" s="50"/>
      <c r="B203" s="51" t="s">
        <v>148</v>
      </c>
      <c r="C203" s="35">
        <v>1620000</v>
      </c>
      <c r="D203" s="35"/>
      <c r="E203" s="52"/>
    </row>
    <row r="204" spans="1:5">
      <c r="A204" s="50"/>
      <c r="B204" s="67" t="s">
        <v>283</v>
      </c>
      <c r="C204" s="35"/>
      <c r="D204" s="40">
        <f>+D202</f>
        <v>1620000</v>
      </c>
      <c r="E204" s="52"/>
    </row>
    <row r="205" spans="1:5">
      <c r="A205" s="53"/>
      <c r="B205" s="57" t="s">
        <v>304</v>
      </c>
      <c r="C205" s="36"/>
      <c r="D205" s="37">
        <f>+D174+D193+D200+D204</f>
        <v>5868510</v>
      </c>
      <c r="E205" s="55"/>
    </row>
    <row r="207" spans="1:5">
      <c r="B207" s="43" t="s">
        <v>305</v>
      </c>
      <c r="C207" s="31"/>
    </row>
    <row r="208" spans="1:5">
      <c r="A208" s="169" t="s">
        <v>265</v>
      </c>
      <c r="B208" s="170"/>
      <c r="C208" s="175" t="s">
        <v>150</v>
      </c>
      <c r="D208" s="32" t="s">
        <v>5</v>
      </c>
      <c r="E208" s="44" t="s">
        <v>267</v>
      </c>
    </row>
    <row r="209" spans="1:5">
      <c r="A209" s="171"/>
      <c r="B209" s="172"/>
      <c r="C209" s="176"/>
      <c r="D209" s="177" t="s">
        <v>268</v>
      </c>
      <c r="E209" s="45" t="s">
        <v>269</v>
      </c>
    </row>
    <row r="210" spans="1:5">
      <c r="A210" s="173"/>
      <c r="B210" s="174"/>
      <c r="C210" s="33" t="s">
        <v>268</v>
      </c>
      <c r="D210" s="176"/>
      <c r="E210" s="46" t="s">
        <v>270</v>
      </c>
    </row>
    <row r="211" spans="1:5">
      <c r="A211" s="56" t="s">
        <v>21</v>
      </c>
      <c r="B211" s="48" t="s">
        <v>27</v>
      </c>
      <c r="C211" s="34"/>
      <c r="D211" s="34">
        <f>+C212</f>
        <v>303240</v>
      </c>
      <c r="E211" s="49"/>
    </row>
    <row r="212" spans="1:5">
      <c r="A212" s="50"/>
      <c r="B212" s="51" t="s">
        <v>28</v>
      </c>
      <c r="C212" s="35">
        <v>303240</v>
      </c>
      <c r="D212" s="35"/>
      <c r="E212" s="52"/>
    </row>
    <row r="213" spans="1:5">
      <c r="A213" s="53"/>
      <c r="B213" s="57" t="s">
        <v>275</v>
      </c>
      <c r="C213" s="36"/>
      <c r="D213" s="37">
        <f>+D211</f>
        <v>303240</v>
      </c>
      <c r="E213" s="55"/>
    </row>
    <row r="214" spans="1:5">
      <c r="A214" s="47" t="s">
        <v>35</v>
      </c>
      <c r="B214" s="71" t="s">
        <v>45</v>
      </c>
      <c r="C214" s="34"/>
      <c r="D214" s="34">
        <f>+C216+C217</f>
        <v>40000</v>
      </c>
      <c r="E214" s="49"/>
    </row>
    <row r="215" spans="1:5">
      <c r="A215" s="50"/>
      <c r="B215" s="51" t="s">
        <v>51</v>
      </c>
      <c r="C215" s="35"/>
      <c r="D215" s="35"/>
      <c r="E215" s="52"/>
    </row>
    <row r="216" spans="1:5">
      <c r="A216" s="79"/>
      <c r="B216" s="51" t="s">
        <v>52</v>
      </c>
      <c r="C216" s="35">
        <v>20000</v>
      </c>
      <c r="D216" s="35"/>
      <c r="E216" s="52"/>
    </row>
    <row r="217" spans="1:5">
      <c r="A217" s="79"/>
      <c r="B217" s="51" t="s">
        <v>53</v>
      </c>
      <c r="C217" s="35">
        <v>20000</v>
      </c>
      <c r="D217" s="35"/>
      <c r="E217" s="52"/>
    </row>
    <row r="218" spans="1:5">
      <c r="A218" s="58"/>
      <c r="B218" s="64" t="s">
        <v>280</v>
      </c>
      <c r="C218" s="38"/>
      <c r="D218" s="75">
        <f>+D214</f>
        <v>40000</v>
      </c>
      <c r="E218" s="60"/>
    </row>
    <row r="219" spans="1:5">
      <c r="A219" s="53"/>
      <c r="B219" s="57" t="s">
        <v>306</v>
      </c>
      <c r="C219" s="36"/>
      <c r="D219" s="37">
        <f>+D213+D218</f>
        <v>343240</v>
      </c>
      <c r="E219" s="55"/>
    </row>
    <row r="221" spans="1:5">
      <c r="B221" s="43" t="s">
        <v>305</v>
      </c>
      <c r="C221" s="31"/>
    </row>
    <row r="222" spans="1:5">
      <c r="A222" s="169" t="s">
        <v>265</v>
      </c>
      <c r="B222" s="170"/>
      <c r="C222" s="175" t="s">
        <v>154</v>
      </c>
      <c r="D222" s="32" t="s">
        <v>5</v>
      </c>
      <c r="E222" s="44" t="s">
        <v>267</v>
      </c>
    </row>
    <row r="223" spans="1:5">
      <c r="A223" s="171"/>
      <c r="B223" s="172"/>
      <c r="C223" s="176"/>
      <c r="D223" s="177" t="s">
        <v>268</v>
      </c>
      <c r="E223" s="45" t="s">
        <v>269</v>
      </c>
    </row>
    <row r="224" spans="1:5">
      <c r="A224" s="173"/>
      <c r="B224" s="174"/>
      <c r="C224" s="33" t="s">
        <v>268</v>
      </c>
      <c r="D224" s="176"/>
      <c r="E224" s="46" t="s">
        <v>270</v>
      </c>
    </row>
    <row r="225" spans="1:5">
      <c r="A225" s="47" t="s">
        <v>35</v>
      </c>
      <c r="B225" s="66" t="s">
        <v>45</v>
      </c>
      <c r="C225" s="34"/>
      <c r="D225" s="34">
        <f>+C227+C229+C230</f>
        <v>547120</v>
      </c>
      <c r="E225" s="49"/>
    </row>
    <row r="226" spans="1:5">
      <c r="A226" s="50"/>
      <c r="B226" s="51" t="s">
        <v>46</v>
      </c>
      <c r="C226" s="35"/>
      <c r="D226" s="35"/>
      <c r="E226" s="52"/>
    </row>
    <row r="227" spans="1:5">
      <c r="A227" s="50"/>
      <c r="B227" s="51" t="s">
        <v>47</v>
      </c>
      <c r="C227" s="38">
        <v>514000</v>
      </c>
      <c r="D227" s="38"/>
      <c r="E227" s="60"/>
    </row>
    <row r="228" spans="1:5">
      <c r="A228" s="50"/>
      <c r="B228" s="51" t="s">
        <v>51</v>
      </c>
      <c r="C228" s="35"/>
      <c r="D228" s="35"/>
      <c r="E228" s="52"/>
    </row>
    <row r="229" spans="1:5">
      <c r="A229" s="98"/>
      <c r="B229" s="95" t="s">
        <v>156</v>
      </c>
      <c r="C229" s="38">
        <v>30000</v>
      </c>
      <c r="D229" s="38"/>
      <c r="E229" s="60"/>
    </row>
    <row r="230" spans="1:5">
      <c r="A230" s="99"/>
      <c r="B230" s="95" t="s">
        <v>158</v>
      </c>
      <c r="C230" s="39">
        <v>3120</v>
      </c>
      <c r="D230" s="39"/>
      <c r="E230" s="63"/>
    </row>
    <row r="231" spans="1:5">
      <c r="A231" s="50"/>
      <c r="B231" s="71" t="s">
        <v>56</v>
      </c>
      <c r="C231" s="35"/>
      <c r="D231" s="35">
        <f>+C232+C233+C234+C235+C236</f>
        <v>100000</v>
      </c>
      <c r="E231" s="52"/>
    </row>
    <row r="232" spans="1:5">
      <c r="A232" s="50"/>
      <c r="B232" s="51" t="s">
        <v>60</v>
      </c>
      <c r="C232" s="35">
        <v>20000</v>
      </c>
      <c r="D232" s="35"/>
      <c r="E232" s="52"/>
    </row>
    <row r="233" spans="1:5">
      <c r="A233" s="50"/>
      <c r="B233" s="51" t="s">
        <v>61</v>
      </c>
      <c r="C233" s="35">
        <v>50000</v>
      </c>
      <c r="D233" s="35"/>
      <c r="E233" s="52"/>
    </row>
    <row r="234" spans="1:5">
      <c r="A234" s="50"/>
      <c r="B234" s="51" t="s">
        <v>162</v>
      </c>
      <c r="C234" s="35">
        <v>30000</v>
      </c>
      <c r="D234" s="35"/>
      <c r="E234" s="52"/>
    </row>
    <row r="235" spans="1:5">
      <c r="A235" s="53"/>
      <c r="B235" s="57" t="s">
        <v>280</v>
      </c>
      <c r="C235" s="36"/>
      <c r="D235" s="37">
        <f>+D225+D231</f>
        <v>647120</v>
      </c>
      <c r="E235" s="55"/>
    </row>
    <row r="236" spans="1:5">
      <c r="A236" s="74" t="s">
        <v>77</v>
      </c>
      <c r="B236" s="66"/>
      <c r="C236" s="39"/>
      <c r="D236" s="39"/>
      <c r="E236" s="63"/>
    </row>
    <row r="237" spans="1:5">
      <c r="A237" s="50"/>
      <c r="B237" s="51" t="s">
        <v>164</v>
      </c>
      <c r="C237" s="35"/>
      <c r="D237" s="35">
        <f>+C238</f>
        <v>280000</v>
      </c>
      <c r="E237" s="52"/>
    </row>
    <row r="238" spans="1:5">
      <c r="A238" s="50"/>
      <c r="B238" s="51" t="s">
        <v>165</v>
      </c>
      <c r="C238" s="35">
        <v>280000</v>
      </c>
      <c r="D238" s="35"/>
      <c r="E238" s="52"/>
    </row>
    <row r="239" spans="1:5">
      <c r="A239" s="50"/>
      <c r="B239" s="67" t="s">
        <v>283</v>
      </c>
      <c r="C239" s="35"/>
      <c r="D239" s="40">
        <f>+D237</f>
        <v>280000</v>
      </c>
      <c r="E239" s="52"/>
    </row>
    <row r="240" spans="1:5">
      <c r="A240" s="53"/>
      <c r="B240" s="57" t="s">
        <v>307</v>
      </c>
      <c r="C240" s="36"/>
      <c r="D240" s="37">
        <f>+D235+D239</f>
        <v>927120</v>
      </c>
      <c r="E240" s="55"/>
    </row>
    <row r="242" spans="1:5">
      <c r="B242" s="43" t="s">
        <v>308</v>
      </c>
      <c r="C242" s="31"/>
    </row>
    <row r="243" spans="1:5">
      <c r="A243" s="169" t="s">
        <v>265</v>
      </c>
      <c r="B243" s="170"/>
      <c r="C243" s="175" t="s">
        <v>193</v>
      </c>
      <c r="D243" s="32" t="s">
        <v>5</v>
      </c>
      <c r="E243" s="44" t="s">
        <v>267</v>
      </c>
    </row>
    <row r="244" spans="1:5">
      <c r="A244" s="171"/>
      <c r="B244" s="172"/>
      <c r="C244" s="176"/>
      <c r="D244" s="177" t="s">
        <v>268</v>
      </c>
      <c r="E244" s="45" t="s">
        <v>269</v>
      </c>
    </row>
    <row r="245" spans="1:5">
      <c r="A245" s="173"/>
      <c r="B245" s="174"/>
      <c r="C245" s="33" t="s">
        <v>268</v>
      </c>
      <c r="D245" s="176"/>
      <c r="E245" s="46" t="s">
        <v>270</v>
      </c>
    </row>
    <row r="246" spans="1:5">
      <c r="A246" s="56" t="s">
        <v>21</v>
      </c>
      <c r="B246" s="48" t="s">
        <v>27</v>
      </c>
      <c r="C246" s="34"/>
      <c r="D246" s="34">
        <f>+C247</f>
        <v>911160</v>
      </c>
      <c r="E246" s="49"/>
    </row>
    <row r="247" spans="1:5">
      <c r="A247" s="50"/>
      <c r="B247" s="51" t="s">
        <v>28</v>
      </c>
      <c r="C247" s="35">
        <v>911160</v>
      </c>
      <c r="D247" s="35"/>
      <c r="E247" s="52"/>
    </row>
    <row r="248" spans="1:5">
      <c r="A248" s="53"/>
      <c r="B248" s="57" t="s">
        <v>275</v>
      </c>
      <c r="C248" s="36"/>
      <c r="D248" s="37">
        <f>+D246</f>
        <v>911160</v>
      </c>
      <c r="E248" s="55"/>
    </row>
    <row r="249" spans="1:5">
      <c r="A249" s="47" t="s">
        <v>35</v>
      </c>
      <c r="B249" s="66" t="s">
        <v>36</v>
      </c>
      <c r="C249" s="34"/>
      <c r="D249" s="34">
        <f>+C250</f>
        <v>20000</v>
      </c>
      <c r="E249" s="49"/>
    </row>
    <row r="250" spans="1:5">
      <c r="A250" s="79"/>
      <c r="B250" s="41" t="s">
        <v>43</v>
      </c>
      <c r="C250" s="69">
        <v>20000</v>
      </c>
      <c r="D250" s="69"/>
      <c r="E250" s="70"/>
    </row>
    <row r="251" spans="1:5">
      <c r="A251" s="50"/>
      <c r="B251" s="71" t="s">
        <v>45</v>
      </c>
      <c r="C251" s="35"/>
      <c r="D251" s="35">
        <f>+C253+C254+C255+C256</f>
        <v>148000</v>
      </c>
      <c r="E251" s="52"/>
    </row>
    <row r="252" spans="1:5">
      <c r="A252" s="50"/>
      <c r="B252" s="51" t="s">
        <v>51</v>
      </c>
      <c r="C252" s="35"/>
      <c r="D252" s="35"/>
      <c r="E252" s="52"/>
    </row>
    <row r="253" spans="1:5">
      <c r="A253" s="50"/>
      <c r="B253" s="51" t="s">
        <v>52</v>
      </c>
      <c r="C253" s="35">
        <v>10000</v>
      </c>
      <c r="D253" s="35"/>
      <c r="E253" s="52"/>
    </row>
    <row r="254" spans="1:5">
      <c r="A254" s="50"/>
      <c r="B254" s="51" t="s">
        <v>53</v>
      </c>
      <c r="C254" s="35">
        <v>10000</v>
      </c>
      <c r="D254" s="35"/>
      <c r="E254" s="52"/>
    </row>
    <row r="255" spans="1:5">
      <c r="A255" s="50"/>
      <c r="B255" s="51" t="s">
        <v>309</v>
      </c>
      <c r="C255" s="35">
        <v>100000</v>
      </c>
      <c r="D255" s="35"/>
      <c r="E255" s="52"/>
    </row>
    <row r="256" spans="1:5">
      <c r="A256" s="50"/>
      <c r="B256" s="51" t="s">
        <v>310</v>
      </c>
      <c r="C256" s="35">
        <v>28000</v>
      </c>
      <c r="D256" s="35"/>
      <c r="E256" s="52"/>
    </row>
    <row r="257" spans="1:5">
      <c r="A257" s="50"/>
      <c r="B257" s="71" t="s">
        <v>56</v>
      </c>
      <c r="C257" s="35"/>
      <c r="D257" s="35">
        <f>+C258</f>
        <v>10600</v>
      </c>
      <c r="E257" s="52"/>
    </row>
    <row r="258" spans="1:5">
      <c r="A258" s="50"/>
      <c r="B258" s="51" t="s">
        <v>63</v>
      </c>
      <c r="C258" s="35">
        <v>10600</v>
      </c>
      <c r="D258" s="35"/>
      <c r="E258" s="52"/>
    </row>
    <row r="259" spans="1:5">
      <c r="A259" s="58"/>
      <c r="B259" s="64" t="s">
        <v>280</v>
      </c>
      <c r="C259" s="38"/>
      <c r="D259" s="75">
        <f>+D249+D251+D257</f>
        <v>178600</v>
      </c>
      <c r="E259" s="60"/>
    </row>
    <row r="260" spans="1:5">
      <c r="A260" s="58" t="s">
        <v>71</v>
      </c>
      <c r="B260" s="73" t="s">
        <v>72</v>
      </c>
      <c r="C260" s="38"/>
      <c r="D260" s="38"/>
      <c r="E260" s="60"/>
    </row>
    <row r="261" spans="1:5">
      <c r="A261" s="58"/>
      <c r="B261" s="51" t="s">
        <v>73</v>
      </c>
      <c r="C261" s="38"/>
      <c r="D261" s="38">
        <f>+C262+C263</f>
        <v>24000</v>
      </c>
      <c r="E261" s="60"/>
    </row>
    <row r="262" spans="1:5">
      <c r="A262" s="50"/>
      <c r="B262" s="51" t="s">
        <v>74</v>
      </c>
      <c r="C262" s="35">
        <v>24000</v>
      </c>
      <c r="D262" s="35"/>
      <c r="E262" s="52"/>
    </row>
    <row r="263" spans="1:5">
      <c r="A263" s="58"/>
      <c r="B263" s="64" t="s">
        <v>281</v>
      </c>
      <c r="C263" s="38"/>
      <c r="D263" s="75">
        <f>+D261</f>
        <v>24000</v>
      </c>
      <c r="E263" s="60"/>
    </row>
    <row r="264" spans="1:5">
      <c r="A264" s="53"/>
      <c r="B264" s="57" t="s">
        <v>311</v>
      </c>
      <c r="C264" s="36"/>
      <c r="D264" s="37">
        <f>+D248+D259+D263</f>
        <v>1113760</v>
      </c>
      <c r="E264" s="55"/>
    </row>
    <row r="266" spans="1:5">
      <c r="B266" s="43" t="s">
        <v>312</v>
      </c>
      <c r="C266" s="31"/>
    </row>
    <row r="267" spans="1:5">
      <c r="A267" s="169" t="s">
        <v>265</v>
      </c>
      <c r="B267" s="170"/>
      <c r="C267" s="175" t="s">
        <v>200</v>
      </c>
      <c r="D267" s="32" t="s">
        <v>5</v>
      </c>
      <c r="E267" s="44" t="s">
        <v>267</v>
      </c>
    </row>
    <row r="268" spans="1:5">
      <c r="A268" s="171"/>
      <c r="B268" s="172"/>
      <c r="C268" s="176"/>
      <c r="D268" s="177" t="s">
        <v>268</v>
      </c>
      <c r="E268" s="45" t="s">
        <v>269</v>
      </c>
    </row>
    <row r="269" spans="1:5">
      <c r="A269" s="173"/>
      <c r="B269" s="174"/>
      <c r="C269" s="33" t="s">
        <v>268</v>
      </c>
      <c r="D269" s="176"/>
      <c r="E269" s="46" t="s">
        <v>270</v>
      </c>
    </row>
    <row r="270" spans="1:5">
      <c r="A270" s="47" t="s">
        <v>35</v>
      </c>
      <c r="B270" s="66" t="s">
        <v>45</v>
      </c>
      <c r="C270" s="34"/>
      <c r="D270" s="34">
        <f>+C272</f>
        <v>80000</v>
      </c>
      <c r="E270" s="49"/>
    </row>
    <row r="271" spans="1:5">
      <c r="A271" s="50"/>
      <c r="B271" s="51" t="s">
        <v>51</v>
      </c>
      <c r="C271" s="35"/>
      <c r="D271" s="35"/>
      <c r="E271" s="52"/>
    </row>
    <row r="272" spans="1:5">
      <c r="A272" s="79"/>
      <c r="B272" s="51" t="s">
        <v>201</v>
      </c>
      <c r="C272" s="69">
        <v>80000</v>
      </c>
      <c r="D272" s="69"/>
      <c r="E272" s="70"/>
    </row>
    <row r="273" spans="1:5">
      <c r="A273" s="58"/>
      <c r="B273" s="64" t="s">
        <v>280</v>
      </c>
      <c r="C273" s="38"/>
      <c r="D273" s="75">
        <f>+D270</f>
        <v>80000</v>
      </c>
      <c r="E273" s="60"/>
    </row>
    <row r="274" spans="1:5">
      <c r="A274" s="53"/>
      <c r="B274" s="57" t="s">
        <v>313</v>
      </c>
      <c r="C274" s="36"/>
      <c r="D274" s="37">
        <f>+D258+D269+D273</f>
        <v>80000</v>
      </c>
      <c r="E274" s="55"/>
    </row>
    <row r="276" spans="1:5">
      <c r="B276" s="43" t="s">
        <v>312</v>
      </c>
      <c r="C276" s="31"/>
    </row>
    <row r="277" spans="1:5">
      <c r="A277" s="169" t="s">
        <v>265</v>
      </c>
      <c r="B277" s="170"/>
      <c r="C277" s="175" t="s">
        <v>203</v>
      </c>
      <c r="D277" s="32" t="s">
        <v>5</v>
      </c>
      <c r="E277" s="44" t="s">
        <v>267</v>
      </c>
    </row>
    <row r="278" spans="1:5">
      <c r="A278" s="171"/>
      <c r="B278" s="172"/>
      <c r="C278" s="176"/>
      <c r="D278" s="177" t="s">
        <v>268</v>
      </c>
      <c r="E278" s="45" t="s">
        <v>269</v>
      </c>
    </row>
    <row r="279" spans="1:5">
      <c r="A279" s="173"/>
      <c r="B279" s="174"/>
      <c r="C279" s="33" t="s">
        <v>268</v>
      </c>
      <c r="D279" s="176"/>
      <c r="E279" s="46" t="s">
        <v>270</v>
      </c>
    </row>
    <row r="280" spans="1:5">
      <c r="A280" s="47" t="s">
        <v>35</v>
      </c>
      <c r="B280" s="66" t="s">
        <v>45</v>
      </c>
      <c r="C280" s="34"/>
      <c r="D280" s="34">
        <f>+C282+C283+C284</f>
        <v>120000</v>
      </c>
      <c r="E280" s="49"/>
    </row>
    <row r="281" spans="1:5">
      <c r="A281" s="50"/>
      <c r="B281" s="51" t="s">
        <v>51</v>
      </c>
      <c r="C281" s="35"/>
      <c r="D281" s="35"/>
      <c r="E281" s="52"/>
    </row>
    <row r="282" spans="1:5">
      <c r="A282" s="79"/>
      <c r="B282" s="51" t="s">
        <v>204</v>
      </c>
      <c r="C282" s="92">
        <v>60000</v>
      </c>
      <c r="D282" s="92"/>
      <c r="E282" s="94"/>
    </row>
    <row r="283" spans="1:5">
      <c r="A283" s="79"/>
      <c r="B283" s="51" t="s">
        <v>206</v>
      </c>
      <c r="C283" s="100">
        <v>20000</v>
      </c>
      <c r="D283" s="100"/>
      <c r="E283" s="101"/>
    </row>
    <row r="284" spans="1:5">
      <c r="A284" s="79"/>
      <c r="B284" s="51" t="s">
        <v>208</v>
      </c>
      <c r="C284" s="102">
        <v>40000</v>
      </c>
      <c r="D284" s="102"/>
      <c r="E284" s="103"/>
    </row>
    <row r="285" spans="1:5">
      <c r="A285" s="90"/>
      <c r="B285" s="91" t="s">
        <v>280</v>
      </c>
      <c r="C285" s="92"/>
      <c r="D285" s="93">
        <f>+D280</f>
        <v>120000</v>
      </c>
      <c r="E285" s="94"/>
    </row>
    <row r="286" spans="1:5">
      <c r="A286" s="74" t="s">
        <v>77</v>
      </c>
      <c r="B286" s="66"/>
      <c r="C286" s="39"/>
      <c r="D286" s="39"/>
      <c r="E286" s="63"/>
    </row>
    <row r="287" spans="1:5">
      <c r="A287" s="50"/>
      <c r="B287" s="51" t="s">
        <v>79</v>
      </c>
      <c r="C287" s="35"/>
      <c r="D287" s="35">
        <f>+C288</f>
        <v>10000</v>
      </c>
      <c r="E287" s="52"/>
    </row>
    <row r="288" spans="1:5">
      <c r="A288" s="50"/>
      <c r="B288" s="51" t="s">
        <v>315</v>
      </c>
      <c r="C288" s="35">
        <v>10000</v>
      </c>
      <c r="D288" s="35"/>
      <c r="E288" s="52"/>
    </row>
    <row r="289" spans="1:5">
      <c r="A289" s="50"/>
      <c r="B289" s="51" t="s">
        <v>164</v>
      </c>
      <c r="C289" s="35"/>
      <c r="D289" s="35">
        <f>+C290+C291+C292</f>
        <v>120000</v>
      </c>
      <c r="E289" s="52"/>
    </row>
    <row r="290" spans="1:5">
      <c r="A290" s="50"/>
      <c r="B290" s="51" t="s">
        <v>316</v>
      </c>
      <c r="C290" s="35">
        <v>50000</v>
      </c>
      <c r="D290" s="35"/>
      <c r="E290" s="52"/>
    </row>
    <row r="291" spans="1:5">
      <c r="A291" s="58"/>
      <c r="B291" s="59" t="s">
        <v>212</v>
      </c>
      <c r="C291" s="38">
        <v>35000</v>
      </c>
      <c r="D291" s="38"/>
      <c r="E291" s="60"/>
    </row>
    <row r="292" spans="1:5">
      <c r="A292" s="58"/>
      <c r="B292" s="59" t="s">
        <v>317</v>
      </c>
      <c r="C292" s="38">
        <v>35000</v>
      </c>
      <c r="D292" s="38"/>
      <c r="E292" s="60"/>
    </row>
    <row r="293" spans="1:5">
      <c r="A293" s="50"/>
      <c r="B293" s="67" t="s">
        <v>283</v>
      </c>
      <c r="C293" s="35"/>
      <c r="D293" s="40">
        <f>+D287+D289</f>
        <v>130000</v>
      </c>
      <c r="E293" s="52"/>
    </row>
    <row r="294" spans="1:5">
      <c r="A294" s="53"/>
      <c r="B294" s="57" t="s">
        <v>318</v>
      </c>
      <c r="C294" s="36"/>
      <c r="D294" s="37">
        <f>+D285+D293</f>
        <v>250000</v>
      </c>
      <c r="E294" s="55"/>
    </row>
    <row r="296" spans="1:5">
      <c r="B296" s="43" t="s">
        <v>319</v>
      </c>
      <c r="C296" s="31"/>
    </row>
    <row r="297" spans="1:5">
      <c r="A297" s="169" t="s">
        <v>265</v>
      </c>
      <c r="B297" s="170"/>
      <c r="C297" s="175" t="s">
        <v>220</v>
      </c>
      <c r="D297" s="32" t="s">
        <v>5</v>
      </c>
      <c r="E297" s="44" t="s">
        <v>267</v>
      </c>
    </row>
    <row r="298" spans="1:5">
      <c r="A298" s="171"/>
      <c r="B298" s="172"/>
      <c r="C298" s="176"/>
      <c r="D298" s="177" t="s">
        <v>268</v>
      </c>
      <c r="E298" s="45" t="s">
        <v>269</v>
      </c>
    </row>
    <row r="299" spans="1:5">
      <c r="A299" s="173"/>
      <c r="B299" s="174"/>
      <c r="C299" s="33" t="s">
        <v>268</v>
      </c>
      <c r="D299" s="176"/>
      <c r="E299" s="46" t="s">
        <v>270</v>
      </c>
    </row>
    <row r="300" spans="1:5">
      <c r="A300" s="56" t="s">
        <v>21</v>
      </c>
      <c r="B300" s="48" t="s">
        <v>27</v>
      </c>
      <c r="C300" s="34"/>
      <c r="D300" s="34">
        <f>+C301</f>
        <v>483120</v>
      </c>
      <c r="E300" s="49"/>
    </row>
    <row r="301" spans="1:5">
      <c r="A301" s="50"/>
      <c r="B301" s="51" t="s">
        <v>28</v>
      </c>
      <c r="C301" s="35">
        <v>483120</v>
      </c>
      <c r="D301" s="35"/>
      <c r="E301" s="52"/>
    </row>
    <row r="302" spans="1:5">
      <c r="A302" s="53"/>
      <c r="B302" s="57" t="s">
        <v>275</v>
      </c>
      <c r="C302" s="36"/>
      <c r="D302" s="37">
        <f>+D300</f>
        <v>483120</v>
      </c>
      <c r="E302" s="55"/>
    </row>
    <row r="303" spans="1:5">
      <c r="A303" s="47" t="s">
        <v>35</v>
      </c>
      <c r="B303" s="66" t="s">
        <v>36</v>
      </c>
      <c r="C303" s="34"/>
      <c r="D303" s="34">
        <f>+C304</f>
        <v>10000</v>
      </c>
      <c r="E303" s="49"/>
    </row>
    <row r="304" spans="1:5">
      <c r="B304" s="41" t="s">
        <v>43</v>
      </c>
      <c r="C304" s="69">
        <v>10000</v>
      </c>
      <c r="D304" s="69"/>
      <c r="E304" s="70"/>
    </row>
    <row r="305" spans="1:5">
      <c r="A305" s="50"/>
      <c r="B305" s="71" t="s">
        <v>45</v>
      </c>
      <c r="C305" s="35"/>
      <c r="D305" s="35">
        <f>+C307+C308</f>
        <v>40000</v>
      </c>
      <c r="E305" s="52"/>
    </row>
    <row r="306" spans="1:5">
      <c r="A306" s="50"/>
      <c r="B306" s="51" t="s">
        <v>51</v>
      </c>
      <c r="C306" s="35"/>
      <c r="D306" s="35"/>
      <c r="E306" s="52"/>
    </row>
    <row r="307" spans="1:5">
      <c r="A307" s="50"/>
      <c r="B307" s="51" t="s">
        <v>52</v>
      </c>
      <c r="C307" s="35">
        <v>20000</v>
      </c>
      <c r="D307" s="35"/>
      <c r="E307" s="52"/>
    </row>
    <row r="308" spans="1:5">
      <c r="A308" s="50"/>
      <c r="B308" s="51" t="s">
        <v>53</v>
      </c>
      <c r="C308" s="35">
        <v>20000</v>
      </c>
      <c r="D308" s="35"/>
      <c r="E308" s="52"/>
    </row>
    <row r="309" spans="1:5">
      <c r="A309" s="58"/>
      <c r="B309" s="64" t="s">
        <v>280</v>
      </c>
      <c r="C309" s="38"/>
      <c r="D309" s="75">
        <f>+D303+D305</f>
        <v>50000</v>
      </c>
      <c r="E309" s="60"/>
    </row>
    <row r="310" spans="1:5">
      <c r="A310" s="53"/>
      <c r="B310" s="57" t="s">
        <v>320</v>
      </c>
      <c r="C310" s="36"/>
      <c r="D310" s="37">
        <f>+D302+D309</f>
        <v>533120</v>
      </c>
      <c r="E310" s="55"/>
    </row>
    <row r="311" spans="1:5">
      <c r="D311" s="30" t="s">
        <v>321</v>
      </c>
    </row>
    <row r="312" spans="1:5">
      <c r="B312" s="43" t="s">
        <v>319</v>
      </c>
      <c r="C312" s="31"/>
    </row>
    <row r="313" spans="1:5">
      <c r="A313" s="169" t="s">
        <v>265</v>
      </c>
      <c r="B313" s="170"/>
      <c r="C313" s="175" t="s">
        <v>225</v>
      </c>
      <c r="D313" s="32" t="s">
        <v>5</v>
      </c>
      <c r="E313" s="44" t="s">
        <v>267</v>
      </c>
    </row>
    <row r="314" spans="1:5">
      <c r="A314" s="171"/>
      <c r="B314" s="172"/>
      <c r="C314" s="176"/>
      <c r="D314" s="177" t="s">
        <v>268</v>
      </c>
      <c r="E314" s="45" t="s">
        <v>269</v>
      </c>
    </row>
    <row r="315" spans="1:5">
      <c r="A315" s="173"/>
      <c r="B315" s="174"/>
      <c r="C315" s="33" t="s">
        <v>268</v>
      </c>
      <c r="D315" s="176"/>
      <c r="E315" s="46" t="s">
        <v>270</v>
      </c>
    </row>
    <row r="316" spans="1:5">
      <c r="A316" s="50"/>
      <c r="B316" s="71" t="s">
        <v>45</v>
      </c>
      <c r="C316" s="35"/>
      <c r="D316" s="35">
        <f>+C318+C319+C320</f>
        <v>60000</v>
      </c>
      <c r="E316" s="52"/>
    </row>
    <row r="317" spans="1:5">
      <c r="A317" s="50"/>
      <c r="B317" s="51" t="s">
        <v>51</v>
      </c>
      <c r="C317" s="35"/>
      <c r="D317" s="35"/>
      <c r="E317" s="52"/>
    </row>
    <row r="318" spans="1:5">
      <c r="A318" s="50"/>
      <c r="B318" s="51" t="s">
        <v>230</v>
      </c>
      <c r="C318" s="35">
        <v>20000</v>
      </c>
      <c r="D318" s="35"/>
      <c r="E318" s="52"/>
    </row>
    <row r="319" spans="1:5">
      <c r="A319" s="50"/>
      <c r="B319" s="51" t="s">
        <v>231</v>
      </c>
      <c r="C319" s="35">
        <v>20000</v>
      </c>
      <c r="D319" s="35"/>
      <c r="E319" s="52"/>
    </row>
    <row r="320" spans="1:5">
      <c r="A320" s="58"/>
      <c r="B320" s="59" t="s">
        <v>233</v>
      </c>
      <c r="C320" s="38">
        <v>20000</v>
      </c>
      <c r="D320" s="38"/>
      <c r="E320" s="60"/>
    </row>
    <row r="321" spans="1:5">
      <c r="A321" s="90"/>
      <c r="B321" s="91" t="s">
        <v>280</v>
      </c>
      <c r="C321" s="92"/>
      <c r="D321" s="93">
        <f>+D316</f>
        <v>60000</v>
      </c>
      <c r="E321" s="94"/>
    </row>
    <row r="322" spans="1:5">
      <c r="A322" s="104"/>
      <c r="B322" s="105" t="s">
        <v>225</v>
      </c>
      <c r="C322" s="106"/>
      <c r="D322" s="107">
        <f>+D321</f>
        <v>60000</v>
      </c>
      <c r="E322" s="108"/>
    </row>
    <row r="324" spans="1:5">
      <c r="C324" s="30" t="s">
        <v>322</v>
      </c>
    </row>
    <row r="325" spans="1:5">
      <c r="C325" s="30" t="s">
        <v>323</v>
      </c>
    </row>
    <row r="326" spans="1:5">
      <c r="C326" s="30" t="s">
        <v>324</v>
      </c>
    </row>
    <row r="327" spans="1:5">
      <c r="B327" s="78"/>
    </row>
  </sheetData>
  <mergeCells count="41">
    <mergeCell ref="A297:B299"/>
    <mergeCell ref="C297:C298"/>
    <mergeCell ref="D298:D299"/>
    <mergeCell ref="A313:B315"/>
    <mergeCell ref="C313:C314"/>
    <mergeCell ref="D314:D315"/>
    <mergeCell ref="A267:B269"/>
    <mergeCell ref="C267:C268"/>
    <mergeCell ref="D268:D269"/>
    <mergeCell ref="A277:B279"/>
    <mergeCell ref="C277:C278"/>
    <mergeCell ref="D278:D279"/>
    <mergeCell ref="A222:B224"/>
    <mergeCell ref="C222:C223"/>
    <mergeCell ref="D223:D224"/>
    <mergeCell ref="A243:B245"/>
    <mergeCell ref="C243:C244"/>
    <mergeCell ref="D244:D245"/>
    <mergeCell ref="A167:B169"/>
    <mergeCell ref="C167:C168"/>
    <mergeCell ref="D168:D169"/>
    <mergeCell ref="A208:B210"/>
    <mergeCell ref="C208:C209"/>
    <mergeCell ref="D209:D210"/>
    <mergeCell ref="A24:B26"/>
    <mergeCell ref="C24:C25"/>
    <mergeCell ref="D25:D26"/>
    <mergeCell ref="A153:B155"/>
    <mergeCell ref="C153:C154"/>
    <mergeCell ref="D154:D155"/>
    <mergeCell ref="A95:B97"/>
    <mergeCell ref="C95:C96"/>
    <mergeCell ref="D96:D97"/>
    <mergeCell ref="A125:B127"/>
    <mergeCell ref="C125:C126"/>
    <mergeCell ref="D126:D127"/>
    <mergeCell ref="B2:F2"/>
    <mergeCell ref="B3:F3"/>
    <mergeCell ref="A5:B7"/>
    <mergeCell ref="C5:C6"/>
    <mergeCell ref="D6:D7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2025-08-14T05:57:15Z</cp:lastPrinted>
  <dcterms:created xsi:type="dcterms:W3CDTF">2024-08-15T02:21:19Z</dcterms:created>
  <dcterms:modified xsi:type="dcterms:W3CDTF">2026-05-29T07:58:35Z</dcterms:modified>
</cp:coreProperties>
</file>